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4980" yWindow="675" windowWidth="7710" windowHeight="7320" tabRatio="859" firstSheet="1" activeTab="1"/>
  </bookViews>
  <sheets>
    <sheet name="Итоги квартала" sheetId="9" state="hidden" r:id="rId1"/>
    <sheet name="Эмиссия ЦБ (объемы)" sheetId="20" r:id="rId2"/>
  </sheets>
  <calcPr calcId="125725"/>
</workbook>
</file>

<file path=xl/calcChain.xml><?xml version="1.0" encoding="utf-8"?>
<calcChain xmlns="http://schemas.openxmlformats.org/spreadsheetml/2006/main">
  <c r="C9" i="20"/>
  <c r="B9"/>
  <c r="B5" l="1"/>
  <c r="D7"/>
  <c r="D6"/>
  <c r="D19"/>
  <c r="D21" l="1"/>
  <c r="C20" l="1"/>
  <c r="B20"/>
  <c r="D37" l="1"/>
  <c r="D36"/>
  <c r="D35"/>
  <c r="D34"/>
  <c r="D32"/>
  <c r="D31"/>
  <c r="D30"/>
  <c r="D29"/>
  <c r="D28"/>
  <c r="D24"/>
  <c r="D23"/>
  <c r="D22"/>
  <c r="D20"/>
  <c r="D18"/>
  <c r="D17"/>
  <c r="D16"/>
  <c r="D14"/>
  <c r="D13"/>
  <c r="D11"/>
  <c r="D10"/>
  <c r="B33" l="1"/>
  <c r="B27"/>
  <c r="C27"/>
  <c r="C33"/>
  <c r="C8"/>
  <c r="D27" l="1"/>
  <c r="D33"/>
  <c r="D15"/>
  <c r="B26"/>
  <c r="C26"/>
  <c r="D26" l="1"/>
  <c r="B8"/>
  <c r="D8" s="1"/>
  <c r="D9"/>
  <c r="C5"/>
  <c r="D5" s="1"/>
</calcChain>
</file>

<file path=xl/sharedStrings.xml><?xml version="1.0" encoding="utf-8"?>
<sst xmlns="http://schemas.openxmlformats.org/spreadsheetml/2006/main" count="101" uniqueCount="64">
  <si>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</si>
  <si>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</si>
  <si>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</si>
  <si>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</si>
  <si>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</si>
  <si>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</si>
  <si>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</si>
  <si>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</si>
  <si>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</si>
  <si>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</si>
  <si>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</si>
  <si>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</si>
  <si>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</si>
  <si>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</si>
  <si>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</si>
  <si>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</si>
  <si>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</si>
  <si>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</si>
  <si>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</si>
  <si>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</si>
  <si>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</si>
  <si>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</si>
  <si>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</si>
  <si>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</si>
  <si>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</si>
  <si>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</si>
  <si>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</si>
  <si>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</si>
  <si>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>изменение, %</t>
  </si>
  <si>
    <t>акции ОАО</t>
  </si>
  <si>
    <t>акции ЗАО</t>
  </si>
  <si>
    <t>залог</t>
  </si>
  <si>
    <t>облигации банков, в т.ч.:</t>
  </si>
  <si>
    <t>облигации предприятий, в т.ч.:</t>
  </si>
  <si>
    <t xml:space="preserve">Вид (группа) ценных бумаг </t>
  </si>
  <si>
    <t>Акции, в т.ч.:</t>
  </si>
  <si>
    <t>Облигации, в т.ч.:</t>
  </si>
  <si>
    <t>ипотечные</t>
  </si>
  <si>
    <t>биржевые</t>
  </si>
  <si>
    <t>по видам:</t>
  </si>
  <si>
    <t>прочие</t>
  </si>
  <si>
    <t>жилищные</t>
  </si>
  <si>
    <t>доллары США</t>
  </si>
  <si>
    <t>евро</t>
  </si>
  <si>
    <t>российские рубли</t>
  </si>
  <si>
    <t>обеспеченные, в т.ч.:</t>
  </si>
  <si>
    <t>поручительство</t>
  </si>
  <si>
    <t>банковская гарантия</t>
  </si>
  <si>
    <t>страхование ответственности</t>
  </si>
  <si>
    <t>необеспеченные, в т.ч.:</t>
  </si>
  <si>
    <t>в пределах нормативного капитала банка</t>
  </si>
  <si>
    <t>биржевые облигации</t>
  </si>
  <si>
    <t>в пределах размера долга в местном бюджете</t>
  </si>
  <si>
    <t>по иным основаниям в соответствии с законодательством</t>
  </si>
  <si>
    <t>прочие валюты</t>
  </si>
  <si>
    <t>требование по кредитам на строительство под залог недвиж.</t>
  </si>
  <si>
    <t>-</t>
  </si>
  <si>
    <t>Объем выпусков, тыс. рублей</t>
  </si>
  <si>
    <t>белорусские рубли</t>
  </si>
  <si>
    <t>прочие, в т.ч.</t>
  </si>
  <si>
    <t>облигации ОАО "Банк развития Республики Беларусь"</t>
  </si>
  <si>
    <t>Объемы выпусков ценных бумаг (акций и облигаций) в обращении по состоянию на 01.01.2018</t>
  </si>
  <si>
    <t>по способу обеспечения:</t>
  </si>
  <si>
    <t>по валюте номинала (в пересч. по курсу на соответствующ. отчетную дату):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</si>
</sst>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left" vertical="center" wrapText="1" readingOrder="1"/>
    </xf>
    <xf numFmtId="0" fontId="16" fillId="0" borderId="5" xfId="0" applyFont="1" applyBorder="1" applyAlignment="1">
      <alignment horizontal="left" vertical="center" wrapText="1" readingOrder="1"/>
    </xf>
    <xf numFmtId="4" fontId="16" fillId="0" borderId="6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/>
    <xf numFmtId="0" fontId="11" fillId="0" borderId="0" xfId="0" applyFont="1" applyFill="1" applyBorder="1"/>
    <xf numFmtId="0" fontId="11" fillId="0" borderId="0" xfId="0" applyFont="1"/>
    <xf numFmtId="4" fontId="11" fillId="0" borderId="0" xfId="0" applyNumberFormat="1" applyFont="1"/>
    <xf numFmtId="4" fontId="11" fillId="0" borderId="0" xfId="1" applyNumberFormat="1" applyFont="1"/>
    <xf numFmtId="4" fontId="11" fillId="0" borderId="20" xfId="0" applyNumberFormat="1" applyFont="1" applyBorder="1" applyAlignment="1">
      <alignment horizontal="center" vertical="center" wrapText="1"/>
    </xf>
    <xf numFmtId="0" fontId="16" fillId="0" borderId="16" xfId="0" applyFont="1" applyBorder="1" applyAlignment="1">
      <alignment horizontal="left" vertical="center" wrapText="1" readingOrder="1"/>
    </xf>
    <xf numFmtId="4" fontId="16" fillId="0" borderId="9" xfId="0" applyNumberFormat="1" applyFont="1" applyBorder="1" applyAlignment="1">
      <alignment horizontal="center" vertical="center" wrapText="1"/>
    </xf>
    <xf numFmtId="4" fontId="16" fillId="0" borderId="10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readingOrder="1"/>
    </xf>
    <xf numFmtId="0" fontId="12" fillId="0" borderId="18" xfId="0" applyFont="1" applyBorder="1" applyAlignment="1">
      <alignment horizontal="left" vertical="center" wrapText="1" readingOrder="1"/>
    </xf>
    <xf numFmtId="4" fontId="12" fillId="0" borderId="19" xfId="0" applyNumberFormat="1" applyFont="1" applyBorder="1" applyAlignment="1">
      <alignment horizontal="center" vertical="center" wrapText="1"/>
    </xf>
    <xf numFmtId="4" fontId="11" fillId="0" borderId="8" xfId="0" applyNumberFormat="1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 wrapText="1" readingOrder="1"/>
    </xf>
    <xf numFmtId="4" fontId="11" fillId="5" borderId="6" xfId="0" applyNumberFormat="1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 readingOrder="1"/>
    </xf>
    <xf numFmtId="4" fontId="17" fillId="0" borderId="1" xfId="0" applyNumberFormat="1" applyFont="1" applyBorder="1" applyAlignment="1">
      <alignment horizontal="center" vertical="center" wrapText="1"/>
    </xf>
    <xf numFmtId="14" fontId="11" fillId="4" borderId="11" xfId="1" applyNumberFormat="1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vertical="center"/>
    </xf>
    <xf numFmtId="4" fontId="16" fillId="0" borderId="3" xfId="0" applyNumberFormat="1" applyFont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 readingOrder="1"/>
    </xf>
    <xf numFmtId="4" fontId="17" fillId="0" borderId="8" xfId="0" applyNumberFormat="1" applyFont="1" applyBorder="1" applyAlignment="1">
      <alignment horizontal="center" vertical="center" wrapText="1"/>
    </xf>
    <xf numFmtId="4" fontId="16" fillId="0" borderId="2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 readingOrder="1"/>
    </xf>
    <xf numFmtId="4" fontId="12" fillId="0" borderId="8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6" fillId="0" borderId="17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9" fillId="0" borderId="0" xfId="0" applyFont="1" applyAlignment="1">
      <alignment horizontal="center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14" xfId="0" applyFont="1" applyFill="1" applyBorder="1" applyAlignment="1">
      <alignment horizontal="center" vertical="center" wrapText="1" readingOrder="1"/>
    </xf>
    <xf numFmtId="0" fontId="11" fillId="4" borderId="16" xfId="0" applyFont="1" applyFill="1" applyBorder="1" applyAlignment="1">
      <alignment horizontal="center" vertical="center" wrapText="1" readingOrder="1"/>
    </xf>
    <xf numFmtId="0" fontId="11" fillId="4" borderId="10" xfId="0" applyFont="1" applyFill="1" applyBorder="1" applyAlignment="1">
      <alignment horizontal="center" vertical="center" wrapText="1" readingOrder="1"/>
    </xf>
    <xf numFmtId="4" fontId="11" fillId="4" borderId="12" xfId="0" applyNumberFormat="1" applyFont="1" applyFill="1" applyBorder="1" applyAlignment="1">
      <alignment horizontal="center" vertical="center" wrapText="1" readingOrder="1"/>
    </xf>
    <xf numFmtId="4" fontId="11" fillId="4" borderId="13" xfId="0" applyNumberFormat="1" applyFont="1" applyFill="1" applyBorder="1" applyAlignment="1">
      <alignment horizontal="center" vertical="center" wrapText="1" readingOrder="1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>
      <c r="A1" s="64" t="s">
        <v>1</v>
      </c>
      <c r="B1" s="66" t="s">
        <v>5</v>
      </c>
      <c r="C1" s="66"/>
      <c r="D1" s="10" t="s">
        <v>0</v>
      </c>
      <c r="E1" s="64" t="s">
        <v>1</v>
      </c>
      <c r="F1" s="66" t="s">
        <v>24</v>
      </c>
      <c r="G1" s="66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>
      <c r="A2" s="65"/>
      <c r="B2" s="5"/>
      <c r="C2" s="5"/>
      <c r="D2" s="11" t="s">
        <v>27</v>
      </c>
      <c r="E2" s="65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E146"/>
  <sheetViews>
    <sheetView tabSelected="1" zoomScale="90" zoomScaleNormal="90" zoomScaleSheetLayoutView="115" workbookViewId="0">
      <selection activeCell="A23" sqref="A23"/>
    </sheetView>
  </sheetViews>
  <sheetFormatPr defaultColWidth="9.140625" defaultRowHeight="15.75"/>
  <cols>
    <col min="1" max="1" width="73.140625" style="34" customWidth="1"/>
    <col min="2" max="2" width="18.7109375" style="34" customWidth="1"/>
    <col min="3" max="3" width="18.7109375" style="36" customWidth="1"/>
    <col min="4" max="4" width="11.7109375" style="35" customWidth="1"/>
    <col min="5" max="5" width="2.140625" style="33" customWidth="1"/>
    <col min="6" max="6" width="2" style="33" customWidth="1"/>
    <col min="7" max="10" width="9.140625" style="33" customWidth="1"/>
    <col min="11" max="11" width="16.85546875" style="33" customWidth="1"/>
    <col min="12" max="57" width="9.140625" style="33" customWidth="1"/>
    <col min="58" max="16384" width="9.140625" style="34"/>
  </cols>
  <sheetData>
    <row r="1" spans="1:57" ht="18.75">
      <c r="A1" s="67" t="s">
        <v>61</v>
      </c>
      <c r="B1" s="67"/>
      <c r="C1" s="67"/>
      <c r="D1" s="67"/>
    </row>
    <row r="2" spans="1:57" ht="16.5" thickBot="1"/>
    <row r="3" spans="1:57" s="26" customFormat="1" ht="20.100000000000001" customHeight="1" thickBot="1">
      <c r="A3" s="68" t="s">
        <v>34</v>
      </c>
      <c r="B3" s="70" t="s">
        <v>57</v>
      </c>
      <c r="C3" s="71"/>
      <c r="D3" s="72" t="s">
        <v>28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</row>
    <row r="4" spans="1:57" s="26" customFormat="1" ht="20.100000000000001" customHeight="1" thickBot="1">
      <c r="A4" s="69"/>
      <c r="B4" s="51">
        <v>42736</v>
      </c>
      <c r="C4" s="51">
        <v>43101</v>
      </c>
      <c r="D4" s="73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</row>
    <row r="5" spans="1:57" s="26" customFormat="1" ht="20.100000000000001" customHeight="1">
      <c r="A5" s="28" t="s">
        <v>35</v>
      </c>
      <c r="B5" s="29">
        <f>SUM(B6:B7)</f>
        <v>29167826.454</v>
      </c>
      <c r="C5" s="29">
        <f>SUM(C6:C7)</f>
        <v>31136756.865000002</v>
      </c>
      <c r="D5" s="62">
        <f>(C5-B5)/B5*100</f>
        <v>6.7503501301516691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</row>
    <row r="6" spans="1:57" s="26" customFormat="1" ht="20.100000000000001" customHeight="1">
      <c r="A6" s="15" t="s">
        <v>29</v>
      </c>
      <c r="B6" s="30">
        <v>26558922.912999999</v>
      </c>
      <c r="C6" s="30">
        <v>28207037.962000001</v>
      </c>
      <c r="D6" s="31">
        <f t="shared" ref="D6:D7" si="0">(C6-B6)/B6*100</f>
        <v>6.2055040951728015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</row>
    <row r="7" spans="1:57" s="26" customFormat="1" ht="20.100000000000001" customHeight="1" thickBot="1">
      <c r="A7" s="27" t="s">
        <v>30</v>
      </c>
      <c r="B7" s="41">
        <v>2608903.5410000002</v>
      </c>
      <c r="C7" s="46">
        <v>2929718.9029999999</v>
      </c>
      <c r="D7" s="60">
        <f t="shared" si="0"/>
        <v>12.296942257858651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</row>
    <row r="8" spans="1:57" ht="20.100000000000001" customHeight="1" thickBot="1">
      <c r="A8" s="38" t="s">
        <v>36</v>
      </c>
      <c r="B8" s="39">
        <f>B9</f>
        <v>15450711.004000001</v>
      </c>
      <c r="C8" s="39">
        <f>C9</f>
        <v>16800386.482999999</v>
      </c>
      <c r="D8" s="40">
        <f t="shared" ref="D8:D19" si="1">(C8-B8)/B8*100</f>
        <v>8.7353616196082111</v>
      </c>
      <c r="E8" s="32"/>
    </row>
    <row r="9" spans="1:57" ht="20.100000000000001" customHeight="1">
      <c r="A9" s="47" t="s">
        <v>39</v>
      </c>
      <c r="B9" s="48">
        <f>SUM(B10,B11,B15)</f>
        <v>15450711.004000001</v>
      </c>
      <c r="C9" s="48">
        <f>SUM(C10,C11,C15)</f>
        <v>16800386.482999999</v>
      </c>
      <c r="D9" s="54">
        <f t="shared" si="1"/>
        <v>8.7353616196082111</v>
      </c>
      <c r="E9" s="32"/>
    </row>
    <row r="10" spans="1:57" ht="20.100000000000001" customHeight="1">
      <c r="A10" s="15" t="s">
        <v>17</v>
      </c>
      <c r="B10" s="30">
        <v>2378700.8709999998</v>
      </c>
      <c r="C10" s="30">
        <v>3594192.1770000001</v>
      </c>
      <c r="D10" s="31">
        <f t="shared" si="1"/>
        <v>51.098955771139522</v>
      </c>
    </row>
    <row r="11" spans="1:57" ht="20.100000000000001" customHeight="1">
      <c r="A11" s="15" t="s">
        <v>32</v>
      </c>
      <c r="B11" s="30">
        <v>6569049.0530000003</v>
      </c>
      <c r="C11" s="30">
        <v>7196217.8039999995</v>
      </c>
      <c r="D11" s="31">
        <f t="shared" si="1"/>
        <v>9.5473293918178204</v>
      </c>
    </row>
    <row r="12" spans="1:57" ht="20.100000000000001" customHeight="1">
      <c r="A12" s="43" t="s">
        <v>38</v>
      </c>
      <c r="B12" s="42">
        <v>0</v>
      </c>
      <c r="C12" s="42">
        <v>0</v>
      </c>
      <c r="D12" s="31" t="s">
        <v>56</v>
      </c>
    </row>
    <row r="13" spans="1:57" ht="20.100000000000001" customHeight="1">
      <c r="A13" s="43" t="s">
        <v>37</v>
      </c>
      <c r="B13" s="42">
        <v>210000</v>
      </c>
      <c r="C13" s="42">
        <v>210000</v>
      </c>
      <c r="D13" s="61">
        <f t="shared" si="1"/>
        <v>0</v>
      </c>
      <c r="K13" s="63"/>
    </row>
    <row r="14" spans="1:57" ht="20.100000000000001" customHeight="1">
      <c r="A14" s="49" t="s">
        <v>40</v>
      </c>
      <c r="B14" s="50">
        <v>6359049.0530000003</v>
      </c>
      <c r="C14" s="50">
        <v>6986217.8036000002</v>
      </c>
      <c r="D14" s="53">
        <f t="shared" si="1"/>
        <v>9.8626185357718121</v>
      </c>
      <c r="I14" s="32"/>
      <c r="K14" s="63"/>
    </row>
    <row r="15" spans="1:57" ht="20.100000000000001" customHeight="1">
      <c r="A15" s="15" t="s">
        <v>33</v>
      </c>
      <c r="B15" s="30">
        <v>6502961.0800000001</v>
      </c>
      <c r="C15" s="30">
        <v>6009976.5020000003</v>
      </c>
      <c r="D15" s="31">
        <f t="shared" si="1"/>
        <v>-7.5809246270315951</v>
      </c>
      <c r="K15" s="63"/>
    </row>
    <row r="16" spans="1:57" ht="20.100000000000001" customHeight="1">
      <c r="A16" s="43" t="s">
        <v>38</v>
      </c>
      <c r="B16" s="42">
        <v>1101760</v>
      </c>
      <c r="C16" s="42">
        <v>342279</v>
      </c>
      <c r="D16" s="61">
        <f t="shared" si="1"/>
        <v>-68.93343377868139</v>
      </c>
      <c r="K16" s="63"/>
    </row>
    <row r="17" spans="1:4" ht="20.100000000000001" customHeight="1">
      <c r="A17" s="43" t="s">
        <v>41</v>
      </c>
      <c r="B17" s="42">
        <v>273678.43</v>
      </c>
      <c r="C17" s="42">
        <v>385936.09</v>
      </c>
      <c r="D17" s="61">
        <f t="shared" si="1"/>
        <v>41.018088272429814</v>
      </c>
    </row>
    <row r="18" spans="1:4" ht="20.100000000000001" customHeight="1">
      <c r="A18" s="55" t="s">
        <v>59</v>
      </c>
      <c r="B18" s="56">
        <v>5127522.6500000004</v>
      </c>
      <c r="C18" s="56">
        <v>5281761.4120000005</v>
      </c>
      <c r="D18" s="57">
        <f>(C18-B18)/B18*100</f>
        <v>3.0080561808927375</v>
      </c>
    </row>
    <row r="19" spans="1:4" ht="20.100000000000001" customHeight="1" thickBot="1">
      <c r="A19" s="58" t="s">
        <v>60</v>
      </c>
      <c r="B19" s="59">
        <v>2381085.2000000002</v>
      </c>
      <c r="C19" s="59">
        <v>2447868.1719999998</v>
      </c>
      <c r="D19" s="61">
        <f t="shared" si="1"/>
        <v>2.8047283650328678</v>
      </c>
    </row>
    <row r="20" spans="1:4" ht="20.100000000000001" customHeight="1">
      <c r="A20" s="47" t="s">
        <v>63</v>
      </c>
      <c r="B20" s="48">
        <f>SUM(B21:B25)</f>
        <v>15450711.003999999</v>
      </c>
      <c r="C20" s="48">
        <f>SUM(C21:C25)</f>
        <v>16800386.483000003</v>
      </c>
      <c r="D20" s="54">
        <f>(C20-B20)/B20*100</f>
        <v>8.7353616196082484</v>
      </c>
    </row>
    <row r="21" spans="1:4" ht="20.100000000000001" customHeight="1">
      <c r="A21" s="52" t="s">
        <v>58</v>
      </c>
      <c r="B21" s="30">
        <v>7685564.3799999999</v>
      </c>
      <c r="C21" s="30">
        <v>8330514.2400000002</v>
      </c>
      <c r="D21" s="31">
        <f>(C21-B21)/B21*100</f>
        <v>8.3917046050429462</v>
      </c>
    </row>
    <row r="22" spans="1:4" ht="20.100000000000001" customHeight="1">
      <c r="A22" s="15" t="s">
        <v>42</v>
      </c>
      <c r="B22" s="30">
        <v>5894824.7149999999</v>
      </c>
      <c r="C22" s="30">
        <v>5988325.1610000003</v>
      </c>
      <c r="D22" s="31">
        <f>(C22-B22)/B22*100</f>
        <v>1.5861446356849045</v>
      </c>
    </row>
    <row r="23" spans="1:4" ht="20.100000000000001" customHeight="1">
      <c r="A23" s="15" t="s">
        <v>43</v>
      </c>
      <c r="B23" s="30">
        <v>1568058.9650000001</v>
      </c>
      <c r="C23" s="30">
        <v>1968831.777</v>
      </c>
      <c r="D23" s="31">
        <f>(C23-B23)/B23*100</f>
        <v>25.558529426857358</v>
      </c>
    </row>
    <row r="24" spans="1:4" ht="20.100000000000001" customHeight="1">
      <c r="A24" s="15" t="s">
        <v>44</v>
      </c>
      <c r="B24" s="30">
        <v>302262.94400000002</v>
      </c>
      <c r="C24" s="30">
        <v>512715.30499999999</v>
      </c>
      <c r="D24" s="31">
        <f>(C24-B24)/B24*100</f>
        <v>69.625590955668045</v>
      </c>
    </row>
    <row r="25" spans="1:4" ht="20.100000000000001" customHeight="1" thickBot="1">
      <c r="A25" s="27" t="s">
        <v>54</v>
      </c>
      <c r="B25" s="30">
        <v>0</v>
      </c>
      <c r="C25" s="30">
        <v>0</v>
      </c>
      <c r="D25" s="37" t="s">
        <v>56</v>
      </c>
    </row>
    <row r="26" spans="1:4" ht="20.100000000000001" customHeight="1">
      <c r="A26" s="47" t="s">
        <v>62</v>
      </c>
      <c r="B26" s="48">
        <f>SUM(B27,B33)</f>
        <v>15450711.004349999</v>
      </c>
      <c r="C26" s="48">
        <f>SUM(C27,C33)</f>
        <v>16800386.484000001</v>
      </c>
      <c r="D26" s="54">
        <f t="shared" ref="D26:D37" si="2">(C26-B26)/B26*100</f>
        <v>8.7353616236172815</v>
      </c>
    </row>
    <row r="27" spans="1:4" ht="20.100000000000001" customHeight="1">
      <c r="A27" s="15" t="s">
        <v>45</v>
      </c>
      <c r="B27" s="30">
        <f>SUM(B28:B32)</f>
        <v>4699247.8927999996</v>
      </c>
      <c r="C27" s="30">
        <f>SUM(C28:C32)</f>
        <v>4183560.0549999997</v>
      </c>
      <c r="D27" s="31">
        <f t="shared" si="2"/>
        <v>-10.973837719651186</v>
      </c>
    </row>
    <row r="28" spans="1:4" ht="20.100000000000001" customHeight="1">
      <c r="A28" s="43" t="s">
        <v>31</v>
      </c>
      <c r="B28" s="42">
        <v>2215016.6005000002</v>
      </c>
      <c r="C28" s="42">
        <v>1710641.6359999999</v>
      </c>
      <c r="D28" s="31">
        <f t="shared" si="2"/>
        <v>-22.770708101517013</v>
      </c>
    </row>
    <row r="29" spans="1:4" ht="20.100000000000001" customHeight="1">
      <c r="A29" s="43" t="s">
        <v>46</v>
      </c>
      <c r="B29" s="42">
        <v>1139325.2187999999</v>
      </c>
      <c r="C29" s="42">
        <v>1357071.635</v>
      </c>
      <c r="D29" s="31">
        <f t="shared" si="2"/>
        <v>19.111875398434751</v>
      </c>
    </row>
    <row r="30" spans="1:4" ht="20.100000000000001" customHeight="1">
      <c r="A30" s="43" t="s">
        <v>47</v>
      </c>
      <c r="B30" s="42">
        <v>8883.26</v>
      </c>
      <c r="C30" s="42">
        <v>0</v>
      </c>
      <c r="D30" s="31">
        <f t="shared" si="2"/>
        <v>-100</v>
      </c>
    </row>
    <row r="31" spans="1:4" ht="20.100000000000001" customHeight="1">
      <c r="A31" s="43" t="s">
        <v>48</v>
      </c>
      <c r="B31" s="42">
        <v>1126022.8134999999</v>
      </c>
      <c r="C31" s="42">
        <v>905846.78399999999</v>
      </c>
      <c r="D31" s="31">
        <f t="shared" si="2"/>
        <v>-19.553425282355523</v>
      </c>
    </row>
    <row r="32" spans="1:4" ht="20.100000000000001" customHeight="1">
      <c r="A32" s="43" t="s">
        <v>55</v>
      </c>
      <c r="B32" s="42">
        <v>210000</v>
      </c>
      <c r="C32" s="42">
        <v>210000</v>
      </c>
      <c r="D32" s="31">
        <f t="shared" si="2"/>
        <v>0</v>
      </c>
    </row>
    <row r="33" spans="1:57" ht="20.100000000000001" customHeight="1">
      <c r="A33" s="15" t="s">
        <v>49</v>
      </c>
      <c r="B33" s="30">
        <f>SUM(B34:B37)</f>
        <v>10751463.11155</v>
      </c>
      <c r="C33" s="30">
        <f>SUM(C34:C37)</f>
        <v>12616826.429000001</v>
      </c>
      <c r="D33" s="31">
        <f t="shared" si="2"/>
        <v>17.349855532184208</v>
      </c>
    </row>
    <row r="34" spans="1:57" ht="20.100000000000001" customHeight="1">
      <c r="A34" s="43" t="s">
        <v>50</v>
      </c>
      <c r="B34" s="42">
        <v>3941802.2030000002</v>
      </c>
      <c r="C34" s="42">
        <v>4758637.4539999999</v>
      </c>
      <c r="D34" s="31">
        <f t="shared" si="2"/>
        <v>20.722380498400661</v>
      </c>
    </row>
    <row r="35" spans="1:57" ht="20.100000000000001" customHeight="1">
      <c r="A35" s="43" t="s">
        <v>52</v>
      </c>
      <c r="B35" s="42">
        <v>665671.80000000005</v>
      </c>
      <c r="C35" s="42">
        <v>442443.2</v>
      </c>
      <c r="D35" s="31">
        <f t="shared" si="2"/>
        <v>-33.534333285562049</v>
      </c>
    </row>
    <row r="36" spans="1:57" ht="20.100000000000001" customHeight="1">
      <c r="A36" s="43" t="s">
        <v>51</v>
      </c>
      <c r="B36" s="42">
        <v>1101760</v>
      </c>
      <c r="C36" s="42">
        <v>342279</v>
      </c>
      <c r="D36" s="31">
        <f t="shared" si="2"/>
        <v>-68.93343377868139</v>
      </c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</row>
    <row r="37" spans="1:57" ht="20.100000000000001" customHeight="1" thickBot="1">
      <c r="A37" s="44" t="s">
        <v>53</v>
      </c>
      <c r="B37" s="45">
        <v>5042229.10855</v>
      </c>
      <c r="C37" s="45">
        <v>7073466.7750000004</v>
      </c>
      <c r="D37" s="37">
        <f t="shared" si="2"/>
        <v>40.284517476718271</v>
      </c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</row>
    <row r="38" spans="1:57" ht="20.100000000000001" customHeight="1">
      <c r="C38" s="35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</row>
    <row r="39" spans="1:57" ht="20.100000000000001" customHeight="1">
      <c r="C39" s="35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  <c r="AP39" s="34"/>
      <c r="AQ39" s="34"/>
      <c r="AR39" s="34"/>
      <c r="AS39" s="34"/>
      <c r="AT39" s="34"/>
      <c r="AU39" s="34"/>
      <c r="AV39" s="34"/>
      <c r="AW39" s="34"/>
      <c r="AX39" s="34"/>
      <c r="AY39" s="34"/>
      <c r="AZ39" s="34"/>
      <c r="BA39" s="34"/>
      <c r="BB39" s="34"/>
      <c r="BC39" s="34"/>
      <c r="BD39" s="34"/>
      <c r="BE39" s="34"/>
    </row>
    <row r="40" spans="1:57" ht="20.100000000000001" customHeight="1">
      <c r="C40" s="35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  <c r="AP40" s="34"/>
      <c r="AQ40" s="34"/>
      <c r="AR40" s="34"/>
      <c r="AS40" s="34"/>
      <c r="AT40" s="34"/>
      <c r="AU40" s="34"/>
      <c r="AV40" s="34"/>
      <c r="AW40" s="34"/>
      <c r="AX40" s="34"/>
      <c r="AY40" s="34"/>
      <c r="AZ40" s="34"/>
      <c r="BA40" s="34"/>
      <c r="BB40" s="34"/>
      <c r="BC40" s="34"/>
      <c r="BD40" s="34"/>
      <c r="BE40" s="34"/>
    </row>
    <row r="41" spans="1:57" ht="20.100000000000001" customHeight="1">
      <c r="C41" s="35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  <c r="AP41" s="34"/>
      <c r="AQ41" s="34"/>
      <c r="AR41" s="34"/>
      <c r="AS41" s="34"/>
      <c r="AT41" s="34"/>
      <c r="AU41" s="34"/>
      <c r="AV41" s="34"/>
      <c r="AW41" s="34"/>
      <c r="AX41" s="34"/>
      <c r="AY41" s="34"/>
      <c r="AZ41" s="34"/>
      <c r="BA41" s="34"/>
      <c r="BB41" s="34"/>
      <c r="BC41" s="34"/>
      <c r="BD41" s="34"/>
      <c r="BE41" s="34"/>
    </row>
    <row r="42" spans="1:57" ht="20.100000000000001" customHeight="1">
      <c r="C42" s="35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4"/>
      <c r="AS42" s="34"/>
      <c r="AT42" s="34"/>
      <c r="AU42" s="34"/>
      <c r="AV42" s="34"/>
      <c r="AW42" s="34"/>
      <c r="AX42" s="34"/>
      <c r="AY42" s="34"/>
      <c r="AZ42" s="34"/>
      <c r="BA42" s="34"/>
      <c r="BB42" s="34"/>
      <c r="BC42" s="34"/>
      <c r="BD42" s="34"/>
      <c r="BE42" s="34"/>
    </row>
    <row r="43" spans="1:57" ht="20.100000000000001" customHeight="1">
      <c r="C43" s="35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4"/>
      <c r="AS43" s="34"/>
      <c r="AT43" s="34"/>
      <c r="AU43" s="34"/>
      <c r="AV43" s="34"/>
      <c r="AW43" s="34"/>
      <c r="AX43" s="34"/>
      <c r="AY43" s="34"/>
      <c r="AZ43" s="34"/>
      <c r="BA43" s="34"/>
      <c r="BB43" s="34"/>
      <c r="BC43" s="34"/>
      <c r="BD43" s="34"/>
      <c r="BE43" s="34"/>
    </row>
    <row r="44" spans="1:57" ht="20.100000000000001" customHeight="1">
      <c r="C44" s="35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</row>
    <row r="45" spans="1:57" ht="20.100000000000001" customHeight="1">
      <c r="C45" s="35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</row>
    <row r="46" spans="1:57" ht="20.100000000000001" customHeight="1">
      <c r="C46" s="35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</row>
    <row r="47" spans="1:57" ht="20.100000000000001" customHeight="1">
      <c r="C47" s="35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</row>
    <row r="48" spans="1:57" ht="20.100000000000001" customHeight="1">
      <c r="C48" s="35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</row>
    <row r="49" spans="3:57" ht="20.100000000000001" customHeight="1">
      <c r="C49" s="35"/>
      <c r="E49" s="34"/>
      <c r="F49" s="34"/>
      <c r="G49" s="34"/>
      <c r="H49" s="34"/>
      <c r="I49" s="34"/>
      <c r="J49" s="34"/>
      <c r="K49" s="34"/>
      <c r="L49" s="34"/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  <c r="AP49" s="34"/>
      <c r="AQ49" s="34"/>
      <c r="AR49" s="34"/>
      <c r="AS49" s="34"/>
      <c r="AT49" s="34"/>
      <c r="AU49" s="34"/>
      <c r="AV49" s="34"/>
      <c r="AW49" s="34"/>
      <c r="AX49" s="34"/>
      <c r="AY49" s="34"/>
      <c r="AZ49" s="34"/>
      <c r="BA49" s="34"/>
      <c r="BB49" s="34"/>
      <c r="BC49" s="34"/>
      <c r="BD49" s="34"/>
      <c r="BE49" s="34"/>
    </row>
    <row r="50" spans="3:57" ht="20.100000000000001" customHeight="1">
      <c r="C50" s="35"/>
      <c r="E50" s="34"/>
      <c r="F50" s="34"/>
      <c r="G50" s="34"/>
      <c r="H50" s="34"/>
      <c r="I50" s="34"/>
      <c r="J50" s="34"/>
      <c r="K50" s="34"/>
      <c r="L50" s="34"/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  <c r="AP50" s="34"/>
      <c r="AQ50" s="34"/>
      <c r="AR50" s="34"/>
      <c r="AS50" s="34"/>
      <c r="AT50" s="34"/>
      <c r="AU50" s="34"/>
      <c r="AV50" s="34"/>
      <c r="AW50" s="34"/>
      <c r="AX50" s="34"/>
      <c r="AY50" s="34"/>
      <c r="AZ50" s="34"/>
      <c r="BA50" s="34"/>
      <c r="BB50" s="34"/>
      <c r="BC50" s="34"/>
      <c r="BD50" s="34"/>
      <c r="BE50" s="34"/>
    </row>
    <row r="51" spans="3:57" ht="20.100000000000001" customHeight="1">
      <c r="C51" s="35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4"/>
      <c r="AS51" s="34"/>
      <c r="AT51" s="34"/>
      <c r="AU51" s="34"/>
      <c r="AV51" s="34"/>
      <c r="AW51" s="34"/>
      <c r="AX51" s="34"/>
      <c r="AY51" s="34"/>
      <c r="AZ51" s="34"/>
      <c r="BA51" s="34"/>
      <c r="BB51" s="34"/>
      <c r="BC51" s="34"/>
      <c r="BD51" s="34"/>
      <c r="BE51" s="34"/>
    </row>
    <row r="52" spans="3:57" ht="20.100000000000001" customHeight="1">
      <c r="C52" s="35"/>
      <c r="E52" s="34"/>
      <c r="F52" s="34"/>
      <c r="G52" s="34"/>
      <c r="H52" s="34"/>
      <c r="I52" s="34"/>
      <c r="J52" s="34"/>
      <c r="K52" s="34"/>
      <c r="L52" s="34"/>
      <c r="M52" s="34"/>
      <c r="N52" s="34"/>
      <c r="O52" s="34"/>
      <c r="P52" s="34"/>
      <c r="Q52" s="34"/>
      <c r="R52" s="34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  <c r="AP52" s="34"/>
      <c r="AQ52" s="34"/>
      <c r="AR52" s="34"/>
      <c r="AS52" s="34"/>
      <c r="AT52" s="34"/>
      <c r="AU52" s="34"/>
      <c r="AV52" s="34"/>
      <c r="AW52" s="34"/>
      <c r="AX52" s="34"/>
      <c r="AY52" s="34"/>
      <c r="AZ52" s="34"/>
      <c r="BA52" s="34"/>
      <c r="BB52" s="34"/>
      <c r="BC52" s="34"/>
      <c r="BD52" s="34"/>
      <c r="BE52" s="34"/>
    </row>
    <row r="53" spans="3:57" ht="20.100000000000001" customHeight="1">
      <c r="C53" s="35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4"/>
      <c r="AS53" s="34"/>
      <c r="AT53" s="34"/>
      <c r="AU53" s="34"/>
      <c r="AV53" s="34"/>
      <c r="AW53" s="34"/>
      <c r="AX53" s="34"/>
      <c r="AY53" s="34"/>
      <c r="AZ53" s="34"/>
      <c r="BA53" s="34"/>
      <c r="BB53" s="34"/>
      <c r="BC53" s="34"/>
      <c r="BD53" s="34"/>
      <c r="BE53" s="34"/>
    </row>
    <row r="54" spans="3:57" ht="20.100000000000001" customHeight="1">
      <c r="C54" s="35"/>
      <c r="E54" s="34"/>
      <c r="F54" s="34"/>
      <c r="G54" s="34"/>
      <c r="H54" s="34"/>
      <c r="I54" s="34"/>
      <c r="J54" s="34"/>
      <c r="K54" s="34"/>
      <c r="L54" s="34"/>
      <c r="M54" s="34"/>
      <c r="N54" s="34"/>
      <c r="O54" s="34"/>
      <c r="P54" s="34"/>
      <c r="Q54" s="34"/>
      <c r="R54" s="34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34"/>
      <c r="AQ54" s="34"/>
      <c r="AR54" s="34"/>
      <c r="AS54" s="34"/>
      <c r="AT54" s="34"/>
      <c r="AU54" s="34"/>
      <c r="AV54" s="34"/>
      <c r="AW54" s="34"/>
      <c r="AX54" s="34"/>
      <c r="AY54" s="34"/>
      <c r="AZ54" s="34"/>
      <c r="BA54" s="34"/>
      <c r="BB54" s="34"/>
      <c r="BC54" s="34"/>
      <c r="BD54" s="34"/>
      <c r="BE54" s="34"/>
    </row>
    <row r="55" spans="3:57" ht="20.100000000000001" customHeight="1">
      <c r="C55" s="35"/>
      <c r="E55" s="34"/>
      <c r="F55" s="34"/>
      <c r="G55" s="34"/>
      <c r="H55" s="34"/>
      <c r="I55" s="34"/>
      <c r="J55" s="34"/>
      <c r="K55" s="34"/>
      <c r="L55" s="34"/>
      <c r="M55" s="34"/>
      <c r="N55" s="34"/>
      <c r="O55" s="34"/>
      <c r="P55" s="34"/>
      <c r="Q55" s="34"/>
      <c r="R55" s="34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34"/>
      <c r="AQ55" s="34"/>
      <c r="AR55" s="34"/>
      <c r="AS55" s="34"/>
      <c r="AT55" s="34"/>
      <c r="AU55" s="34"/>
      <c r="AV55" s="34"/>
      <c r="AW55" s="34"/>
      <c r="AX55" s="34"/>
      <c r="AY55" s="34"/>
      <c r="AZ55" s="34"/>
      <c r="BA55" s="34"/>
      <c r="BB55" s="34"/>
      <c r="BC55" s="34"/>
      <c r="BD55" s="34"/>
      <c r="BE55" s="34"/>
    </row>
    <row r="56" spans="3:57" ht="20.100000000000001" customHeight="1">
      <c r="C56" s="35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4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3:57" ht="20.100000000000001" customHeight="1">
      <c r="C57" s="35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34"/>
      <c r="AQ57" s="34"/>
      <c r="AR57" s="34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  <row r="58" spans="3:57" ht="20.100000000000001" customHeight="1">
      <c r="C58" s="35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4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pans="3:57" ht="20.100000000000001" customHeight="1">
      <c r="C59" s="35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  <c r="AP59" s="34"/>
      <c r="AQ59" s="34"/>
      <c r="AR59" s="34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  <row r="60" spans="3:57" ht="20.100000000000001" customHeight="1">
      <c r="C60" s="35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4"/>
      <c r="AS60" s="34"/>
      <c r="AT60" s="34"/>
      <c r="AU60" s="34"/>
      <c r="AV60" s="34"/>
      <c r="AW60" s="34"/>
      <c r="AX60" s="34"/>
      <c r="AY60" s="34"/>
      <c r="AZ60" s="34"/>
      <c r="BA60" s="34"/>
      <c r="BB60" s="34"/>
      <c r="BC60" s="34"/>
      <c r="BD60" s="34"/>
      <c r="BE60" s="34"/>
    </row>
    <row r="61" spans="3:57" ht="20.100000000000001" customHeight="1">
      <c r="C61" s="35"/>
      <c r="E61" s="34"/>
      <c r="F61" s="34"/>
      <c r="G61" s="34"/>
      <c r="H61" s="34"/>
      <c r="I61" s="34"/>
      <c r="J61" s="34"/>
      <c r="K61" s="34"/>
      <c r="L61" s="34"/>
      <c r="M61" s="34"/>
      <c r="N61" s="34"/>
      <c r="O61" s="34"/>
      <c r="P61" s="34"/>
      <c r="Q61" s="34"/>
      <c r="R61" s="34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  <c r="AP61" s="34"/>
      <c r="AQ61" s="34"/>
      <c r="AR61" s="34"/>
      <c r="AS61" s="34"/>
      <c r="AT61" s="34"/>
      <c r="AU61" s="34"/>
      <c r="AV61" s="34"/>
      <c r="AW61" s="34"/>
      <c r="AX61" s="34"/>
      <c r="AY61" s="34"/>
      <c r="AZ61" s="34"/>
      <c r="BA61" s="34"/>
      <c r="BB61" s="34"/>
      <c r="BC61" s="34"/>
      <c r="BD61" s="34"/>
      <c r="BE61" s="34"/>
    </row>
    <row r="62" spans="3:57" ht="20.100000000000001" customHeight="1">
      <c r="C62" s="35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3:57" ht="20.100000000000001" customHeight="1">
      <c r="C63" s="35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  <c r="AP63" s="34"/>
      <c r="AQ63" s="34"/>
      <c r="AR63" s="34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  <row r="64" spans="3:57" ht="20.100000000000001" customHeight="1">
      <c r="C64" s="35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  <c r="AP64" s="34"/>
      <c r="AQ64" s="34"/>
      <c r="AR64" s="34"/>
      <c r="AS64" s="34"/>
      <c r="AT64" s="34"/>
      <c r="AU64" s="34"/>
      <c r="AV64" s="34"/>
      <c r="AW64" s="34"/>
      <c r="AX64" s="34"/>
      <c r="AY64" s="34"/>
      <c r="AZ64" s="34"/>
      <c r="BA64" s="34"/>
      <c r="BB64" s="34"/>
      <c r="BC64" s="34"/>
      <c r="BD64" s="34"/>
      <c r="BE64" s="34"/>
    </row>
    <row r="65" spans="3:57" ht="20.100000000000001" customHeight="1">
      <c r="C65" s="35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  <c r="R65" s="34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  <c r="AP65" s="34"/>
      <c r="AQ65" s="34"/>
      <c r="AR65" s="34"/>
      <c r="AS65" s="34"/>
      <c r="AT65" s="34"/>
      <c r="AU65" s="34"/>
      <c r="AV65" s="34"/>
      <c r="AW65" s="34"/>
      <c r="AX65" s="34"/>
      <c r="AY65" s="34"/>
      <c r="AZ65" s="34"/>
      <c r="BA65" s="34"/>
      <c r="BB65" s="34"/>
      <c r="BC65" s="34"/>
      <c r="BD65" s="34"/>
      <c r="BE65" s="34"/>
    </row>
    <row r="66" spans="3:57" ht="20.100000000000001" customHeight="1">
      <c r="C66" s="35"/>
      <c r="E66" s="34"/>
      <c r="F66" s="34"/>
      <c r="G66" s="34"/>
      <c r="H66" s="34"/>
      <c r="I66" s="34"/>
      <c r="J66" s="34"/>
      <c r="K66" s="34"/>
      <c r="L66" s="34"/>
      <c r="M66" s="34"/>
      <c r="N66" s="34"/>
      <c r="O66" s="34"/>
      <c r="P66" s="34"/>
      <c r="Q66" s="34"/>
      <c r="R66" s="34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  <c r="AP66" s="34"/>
      <c r="AQ66" s="34"/>
      <c r="AR66" s="34"/>
      <c r="AS66" s="34"/>
      <c r="AT66" s="34"/>
      <c r="AU66" s="34"/>
      <c r="AV66" s="34"/>
      <c r="AW66" s="34"/>
      <c r="AX66" s="34"/>
      <c r="AY66" s="34"/>
      <c r="AZ66" s="34"/>
      <c r="BA66" s="34"/>
      <c r="BB66" s="34"/>
      <c r="BC66" s="34"/>
      <c r="BD66" s="34"/>
      <c r="BE66" s="34"/>
    </row>
    <row r="67" spans="3:57" ht="20.100000000000001" customHeight="1">
      <c r="C67" s="35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  <c r="AP67" s="34"/>
      <c r="AQ67" s="34"/>
      <c r="AR67" s="34"/>
      <c r="AS67" s="34"/>
      <c r="AT67" s="34"/>
      <c r="AU67" s="34"/>
      <c r="AV67" s="34"/>
      <c r="AW67" s="34"/>
      <c r="AX67" s="34"/>
      <c r="AY67" s="34"/>
      <c r="AZ67" s="34"/>
      <c r="BA67" s="34"/>
      <c r="BB67" s="34"/>
      <c r="BC67" s="34"/>
      <c r="BD67" s="34"/>
      <c r="BE67" s="34"/>
    </row>
    <row r="68" spans="3:57" ht="20.100000000000001" customHeight="1">
      <c r="C68" s="35"/>
      <c r="E68" s="34"/>
      <c r="F68" s="34"/>
      <c r="G68" s="34"/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</row>
    <row r="69" spans="3:57" ht="20.100000000000001" customHeight="1">
      <c r="C69" s="35"/>
      <c r="E69" s="34"/>
      <c r="F69" s="34"/>
      <c r="G69" s="34"/>
      <c r="H69" s="34"/>
      <c r="I69" s="34"/>
      <c r="J69" s="34"/>
      <c r="K69" s="34"/>
      <c r="L69" s="34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  <c r="AP69" s="34"/>
      <c r="AQ69" s="34"/>
      <c r="AR69" s="34"/>
      <c r="AS69" s="34"/>
      <c r="AT69" s="34"/>
      <c r="AU69" s="34"/>
      <c r="AV69" s="34"/>
      <c r="AW69" s="34"/>
      <c r="AX69" s="34"/>
      <c r="AY69" s="34"/>
      <c r="AZ69" s="34"/>
      <c r="BA69" s="34"/>
      <c r="BB69" s="34"/>
      <c r="BC69" s="34"/>
      <c r="BD69" s="34"/>
      <c r="BE69" s="34"/>
    </row>
    <row r="70" spans="3:57" ht="20.100000000000001" customHeight="1">
      <c r="C70" s="35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</row>
    <row r="71" spans="3:57" ht="20.100000000000001" customHeight="1">
      <c r="C71" s="35"/>
      <c r="E71" s="34"/>
      <c r="F71" s="34"/>
      <c r="G71" s="34"/>
      <c r="H71" s="34"/>
      <c r="I71" s="34"/>
      <c r="J71" s="34"/>
      <c r="K71" s="34"/>
      <c r="L71" s="34"/>
      <c r="M71" s="34"/>
      <c r="N71" s="34"/>
      <c r="O71" s="34"/>
      <c r="P71" s="34"/>
      <c r="Q71" s="34"/>
      <c r="R71" s="34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  <c r="AP71" s="34"/>
      <c r="AQ71" s="34"/>
      <c r="AR71" s="34"/>
      <c r="AS71" s="34"/>
      <c r="AT71" s="34"/>
      <c r="AU71" s="34"/>
      <c r="AV71" s="34"/>
      <c r="AW71" s="34"/>
      <c r="AX71" s="34"/>
      <c r="AY71" s="34"/>
      <c r="AZ71" s="34"/>
      <c r="BA71" s="34"/>
      <c r="BB71" s="34"/>
      <c r="BC71" s="34"/>
      <c r="BD71" s="34"/>
      <c r="BE71" s="34"/>
    </row>
    <row r="72" spans="3:57" ht="20.100000000000001" customHeight="1">
      <c r="C72" s="35"/>
      <c r="E72" s="34"/>
      <c r="F72" s="34"/>
      <c r="G72" s="34"/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  <c r="AP72" s="34"/>
      <c r="AQ72" s="34"/>
      <c r="AR72" s="34"/>
      <c r="AS72" s="34"/>
      <c r="AT72" s="34"/>
      <c r="AU72" s="34"/>
      <c r="AV72" s="34"/>
      <c r="AW72" s="34"/>
      <c r="AX72" s="34"/>
      <c r="AY72" s="34"/>
      <c r="AZ72" s="34"/>
      <c r="BA72" s="34"/>
      <c r="BB72" s="34"/>
      <c r="BC72" s="34"/>
      <c r="BD72" s="34"/>
      <c r="BE72" s="34"/>
    </row>
    <row r="73" spans="3:57" ht="20.100000000000001" customHeight="1">
      <c r="C73" s="35"/>
      <c r="E73" s="34"/>
      <c r="F73" s="34"/>
      <c r="G73" s="34"/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  <c r="AP73" s="34"/>
      <c r="AQ73" s="34"/>
      <c r="AR73" s="34"/>
      <c r="AS73" s="34"/>
      <c r="AT73" s="34"/>
      <c r="AU73" s="34"/>
      <c r="AV73" s="34"/>
      <c r="AW73" s="34"/>
      <c r="AX73" s="34"/>
      <c r="AY73" s="34"/>
      <c r="AZ73" s="34"/>
      <c r="BA73" s="34"/>
      <c r="BB73" s="34"/>
      <c r="BC73" s="34"/>
      <c r="BD73" s="34"/>
      <c r="BE73" s="34"/>
    </row>
    <row r="74" spans="3:57" ht="20.100000000000001" customHeight="1">
      <c r="C74" s="35"/>
      <c r="E74" s="34"/>
      <c r="F74" s="34"/>
      <c r="G74" s="34"/>
      <c r="H74" s="34"/>
      <c r="I74" s="34"/>
      <c r="J74" s="34"/>
      <c r="K74" s="34"/>
      <c r="L74" s="34"/>
      <c r="M74" s="34"/>
      <c r="N74" s="34"/>
      <c r="O74" s="34"/>
      <c r="P74" s="34"/>
      <c r="Q74" s="34"/>
      <c r="R74" s="34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  <c r="AP74" s="34"/>
      <c r="AQ74" s="34"/>
      <c r="AR74" s="34"/>
      <c r="AS74" s="34"/>
      <c r="AT74" s="34"/>
      <c r="AU74" s="34"/>
      <c r="AV74" s="34"/>
      <c r="AW74" s="34"/>
      <c r="AX74" s="34"/>
      <c r="AY74" s="34"/>
      <c r="AZ74" s="34"/>
      <c r="BA74" s="34"/>
      <c r="BB74" s="34"/>
      <c r="BC74" s="34"/>
      <c r="BD74" s="34"/>
      <c r="BE74" s="34"/>
    </row>
    <row r="75" spans="3:57" ht="20.100000000000001" customHeight="1">
      <c r="C75" s="35"/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  <c r="AP75" s="34"/>
      <c r="AQ75" s="34"/>
      <c r="AR75" s="34"/>
      <c r="AS75" s="34"/>
      <c r="AT75" s="34"/>
      <c r="AU75" s="34"/>
      <c r="AV75" s="34"/>
      <c r="AW75" s="34"/>
      <c r="AX75" s="34"/>
      <c r="AY75" s="34"/>
      <c r="AZ75" s="34"/>
      <c r="BA75" s="34"/>
      <c r="BB75" s="34"/>
      <c r="BC75" s="34"/>
      <c r="BD75" s="34"/>
      <c r="BE75" s="34"/>
    </row>
    <row r="76" spans="3:57" ht="20.100000000000001" customHeight="1">
      <c r="C76" s="35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4"/>
      <c r="AS76" s="34"/>
      <c r="AT76" s="34"/>
      <c r="AU76" s="34"/>
      <c r="AV76" s="34"/>
      <c r="AW76" s="34"/>
      <c r="AX76" s="34"/>
      <c r="AY76" s="34"/>
      <c r="AZ76" s="34"/>
      <c r="BA76" s="34"/>
      <c r="BB76" s="34"/>
      <c r="BC76" s="34"/>
      <c r="BD76" s="34"/>
      <c r="BE76" s="34"/>
    </row>
    <row r="77" spans="3:57" ht="20.100000000000001" customHeight="1">
      <c r="C77" s="35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34"/>
      <c r="AS77" s="34"/>
      <c r="AT77" s="34"/>
      <c r="AU77" s="34"/>
      <c r="AV77" s="34"/>
      <c r="AW77" s="34"/>
      <c r="AX77" s="34"/>
      <c r="AY77" s="34"/>
      <c r="AZ77" s="34"/>
      <c r="BA77" s="34"/>
      <c r="BB77" s="34"/>
      <c r="BC77" s="34"/>
      <c r="BD77" s="34"/>
      <c r="BE77" s="34"/>
    </row>
    <row r="78" spans="3:57" ht="20.100000000000001" customHeight="1">
      <c r="C78" s="35"/>
      <c r="E78" s="34"/>
      <c r="F78" s="34"/>
      <c r="G78" s="34"/>
      <c r="H78" s="34"/>
      <c r="I78" s="34"/>
      <c r="J78" s="34"/>
      <c r="K78" s="34"/>
      <c r="L78" s="34"/>
      <c r="M78" s="34"/>
      <c r="N78" s="34"/>
      <c r="O78" s="34"/>
      <c r="P78" s="34"/>
      <c r="Q78" s="34"/>
      <c r="R78" s="34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  <c r="AP78" s="34"/>
      <c r="AQ78" s="34"/>
      <c r="AR78" s="34"/>
      <c r="AS78" s="34"/>
      <c r="AT78" s="34"/>
      <c r="AU78" s="34"/>
      <c r="AV78" s="34"/>
      <c r="AW78" s="34"/>
      <c r="AX78" s="34"/>
      <c r="AY78" s="34"/>
      <c r="AZ78" s="34"/>
      <c r="BA78" s="34"/>
      <c r="BB78" s="34"/>
      <c r="BC78" s="34"/>
      <c r="BD78" s="34"/>
      <c r="BE78" s="34"/>
    </row>
    <row r="79" spans="3:57" ht="20.100000000000001" customHeight="1">
      <c r="C79" s="35"/>
      <c r="E79" s="34"/>
      <c r="F79" s="34"/>
      <c r="G79" s="34"/>
      <c r="H79" s="34"/>
      <c r="I79" s="34"/>
      <c r="J79" s="34"/>
      <c r="K79" s="34"/>
      <c r="L79" s="34"/>
      <c r="M79" s="34"/>
      <c r="N79" s="34"/>
      <c r="O79" s="34"/>
      <c r="P79" s="34"/>
      <c r="Q79" s="34"/>
      <c r="R79" s="34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  <c r="AP79" s="34"/>
      <c r="AQ79" s="34"/>
      <c r="AR79" s="34"/>
      <c r="AS79" s="34"/>
      <c r="AT79" s="34"/>
      <c r="AU79" s="34"/>
      <c r="AV79" s="34"/>
      <c r="AW79" s="34"/>
      <c r="AX79" s="34"/>
      <c r="AY79" s="34"/>
      <c r="AZ79" s="34"/>
      <c r="BA79" s="34"/>
      <c r="BB79" s="34"/>
      <c r="BC79" s="34"/>
      <c r="BD79" s="34"/>
      <c r="BE79" s="34"/>
    </row>
    <row r="80" spans="3:57" ht="20.100000000000001" customHeight="1">
      <c r="C80" s="35"/>
      <c r="E80" s="34"/>
      <c r="F80" s="34"/>
      <c r="G80" s="34"/>
      <c r="H80" s="34"/>
      <c r="I80" s="34"/>
      <c r="J80" s="34"/>
      <c r="K80" s="34"/>
      <c r="L80" s="34"/>
      <c r="M80" s="34"/>
      <c r="N80" s="34"/>
      <c r="O80" s="34"/>
      <c r="P80" s="34"/>
      <c r="Q80" s="34"/>
      <c r="R80" s="34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  <c r="AP80" s="34"/>
      <c r="AQ80" s="34"/>
      <c r="AR80" s="34"/>
      <c r="AS80" s="34"/>
      <c r="AT80" s="34"/>
      <c r="AU80" s="34"/>
      <c r="AV80" s="34"/>
      <c r="AW80" s="34"/>
      <c r="AX80" s="34"/>
      <c r="AY80" s="34"/>
      <c r="AZ80" s="34"/>
      <c r="BA80" s="34"/>
      <c r="BB80" s="34"/>
      <c r="BC80" s="34"/>
      <c r="BD80" s="34"/>
      <c r="BE80" s="34"/>
    </row>
    <row r="81" spans="3:57" ht="20.100000000000001" customHeight="1">
      <c r="C81" s="35"/>
      <c r="E81" s="34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  <c r="AP81" s="34"/>
      <c r="AQ81" s="34"/>
      <c r="AR81" s="34"/>
      <c r="AS81" s="34"/>
      <c r="AT81" s="34"/>
      <c r="AU81" s="34"/>
      <c r="AV81" s="34"/>
      <c r="AW81" s="34"/>
      <c r="AX81" s="34"/>
      <c r="AY81" s="34"/>
      <c r="AZ81" s="34"/>
      <c r="BA81" s="34"/>
      <c r="BB81" s="34"/>
      <c r="BC81" s="34"/>
      <c r="BD81" s="34"/>
      <c r="BE81" s="34"/>
    </row>
    <row r="82" spans="3:57" ht="20.100000000000001" customHeight="1">
      <c r="C82" s="35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4"/>
      <c r="AS82" s="34"/>
      <c r="AT82" s="34"/>
      <c r="AU82" s="34"/>
      <c r="AV82" s="34"/>
      <c r="AW82" s="34"/>
      <c r="AX82" s="34"/>
      <c r="AY82" s="34"/>
      <c r="AZ82" s="34"/>
      <c r="BA82" s="34"/>
      <c r="BB82" s="34"/>
      <c r="BC82" s="34"/>
      <c r="BD82" s="34"/>
      <c r="BE82" s="34"/>
    </row>
    <row r="83" spans="3:57" ht="20.100000000000001" customHeight="1">
      <c r="C83" s="35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4"/>
      <c r="AS83" s="34"/>
      <c r="AT83" s="34"/>
      <c r="AU83" s="34"/>
      <c r="AV83" s="34"/>
      <c r="AW83" s="34"/>
      <c r="AX83" s="34"/>
      <c r="AY83" s="34"/>
      <c r="AZ83" s="34"/>
      <c r="BA83" s="34"/>
      <c r="BB83" s="34"/>
      <c r="BC83" s="34"/>
      <c r="BD83" s="34"/>
      <c r="BE83" s="34"/>
    </row>
    <row r="84" spans="3:57" ht="20.100000000000001" customHeight="1">
      <c r="C84" s="35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</row>
    <row r="85" spans="3:57" ht="20.100000000000001" customHeight="1">
      <c r="C85" s="35"/>
      <c r="E85" s="34"/>
      <c r="F85" s="34"/>
      <c r="G85" s="34"/>
      <c r="H85" s="34"/>
      <c r="I85" s="34"/>
      <c r="J85" s="34"/>
      <c r="K85" s="34"/>
      <c r="L85" s="34"/>
      <c r="M85" s="34"/>
      <c r="N85" s="34"/>
      <c r="O85" s="34"/>
      <c r="P85" s="34"/>
      <c r="Q85" s="34"/>
      <c r="R85" s="34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  <c r="AP85" s="34"/>
      <c r="AQ85" s="34"/>
      <c r="AR85" s="34"/>
      <c r="AS85" s="34"/>
      <c r="AT85" s="34"/>
      <c r="AU85" s="34"/>
      <c r="AV85" s="34"/>
      <c r="AW85" s="34"/>
      <c r="AX85" s="34"/>
      <c r="AY85" s="34"/>
      <c r="AZ85" s="34"/>
      <c r="BA85" s="34"/>
      <c r="BB85" s="34"/>
      <c r="BC85" s="34"/>
      <c r="BD85" s="34"/>
      <c r="BE85" s="34"/>
    </row>
    <row r="86" spans="3:57" ht="20.100000000000001" customHeight="1">
      <c r="C86" s="35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4"/>
      <c r="AS86" s="34"/>
      <c r="AT86" s="34"/>
      <c r="AU86" s="34"/>
      <c r="AV86" s="34"/>
      <c r="AW86" s="34"/>
      <c r="AX86" s="34"/>
      <c r="AY86" s="34"/>
      <c r="AZ86" s="34"/>
      <c r="BA86" s="34"/>
      <c r="BB86" s="34"/>
      <c r="BC86" s="34"/>
      <c r="BD86" s="34"/>
      <c r="BE86" s="34"/>
    </row>
    <row r="87" spans="3:57" ht="20.100000000000001" customHeight="1">
      <c r="C87" s="35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</row>
    <row r="88" spans="3:57" ht="20.100000000000001" customHeight="1">
      <c r="C88" s="35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</row>
    <row r="89" spans="3:57" ht="20.100000000000001" customHeight="1">
      <c r="C89" s="35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</row>
    <row r="90" spans="3:57" ht="20.100000000000001" customHeight="1">
      <c r="C90" s="35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</row>
    <row r="91" spans="3:57" ht="20.100000000000001" customHeight="1">
      <c r="C91" s="35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</row>
    <row r="92" spans="3:57" ht="20.100000000000001" customHeight="1">
      <c r="C92" s="35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</row>
    <row r="93" spans="3:57" ht="20.100000000000001" customHeight="1">
      <c r="C93" s="35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</row>
    <row r="94" spans="3:57" ht="20.100000000000001" customHeight="1">
      <c r="C94" s="35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</row>
    <row r="95" spans="3:57" ht="20.100000000000001" customHeight="1">
      <c r="C95" s="35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</row>
    <row r="96" spans="3:57" ht="20.100000000000001" customHeight="1">
      <c r="C96" s="35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pans="3:57" ht="20.100000000000001" customHeight="1">
      <c r="C97" s="35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  <row r="98" spans="3:57" ht="20.100000000000001" customHeight="1">
      <c r="C98" s="35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</row>
    <row r="99" spans="3:57" ht="20.100000000000001" customHeight="1">
      <c r="C99" s="35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</row>
    <row r="100" spans="3:57" ht="20.100000000000001" customHeight="1">
      <c r="C100" s="35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pans="3:57" ht="20.100000000000001" customHeight="1">
      <c r="C101" s="35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  <row r="102" spans="3:57" ht="20.100000000000001" customHeight="1">
      <c r="C102" s="35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</row>
    <row r="103" spans="3:57" ht="20.100000000000001" customHeight="1">
      <c r="C103" s="35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</row>
    <row r="104" spans="3:57" ht="20.100000000000001" customHeight="1">
      <c r="C104" s="35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pans="3:57" ht="20.100000000000001" customHeight="1">
      <c r="C105" s="35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  <row r="106" spans="3:57" ht="20.100000000000001" customHeight="1">
      <c r="C106" s="35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</row>
    <row r="107" spans="3:57" ht="20.100000000000001" customHeight="1">
      <c r="C107" s="35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</row>
    <row r="108" spans="3:57" ht="20.100000000000001" customHeight="1">
      <c r="C108" s="35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</row>
    <row r="109" spans="3:57" ht="20.100000000000001" customHeight="1">
      <c r="C109" s="35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</row>
    <row r="110" spans="3:57" ht="20.100000000000001" customHeight="1">
      <c r="C110" s="35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</row>
    <row r="111" spans="3:57" ht="20.100000000000001" customHeight="1">
      <c r="C111" s="35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</row>
    <row r="112" spans="3:57" ht="20.100000000000001" customHeight="1">
      <c r="C112" s="35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</row>
    <row r="113" spans="3:57" ht="20.100000000000001" customHeight="1">
      <c r="C113" s="35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</row>
    <row r="114" spans="3:57" ht="20.100000000000001" customHeight="1">
      <c r="C114" s="35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</row>
    <row r="115" spans="3:57" ht="20.100000000000001" customHeight="1">
      <c r="C115" s="35"/>
      <c r="E115" s="34"/>
      <c r="F115" s="34"/>
      <c r="G115" s="34"/>
      <c r="H115" s="34"/>
      <c r="I115" s="34"/>
      <c r="J115" s="34"/>
      <c r="K115" s="34"/>
      <c r="L115" s="34"/>
      <c r="M115" s="34"/>
      <c r="N115" s="34"/>
      <c r="O115" s="34"/>
      <c r="P115" s="34"/>
      <c r="Q115" s="34"/>
      <c r="R115" s="34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F115" s="34"/>
      <c r="AG115" s="34"/>
      <c r="AH115" s="34"/>
      <c r="AI115" s="34"/>
      <c r="AJ115" s="34"/>
      <c r="AK115" s="34"/>
      <c r="AL115" s="34"/>
      <c r="AM115" s="34"/>
      <c r="AN115" s="34"/>
      <c r="AO115" s="34"/>
      <c r="AP115" s="34"/>
      <c r="AQ115" s="34"/>
      <c r="AR115" s="34"/>
      <c r="AS115" s="34"/>
      <c r="AT115" s="34"/>
      <c r="AU115" s="34"/>
      <c r="AV115" s="34"/>
      <c r="AW115" s="34"/>
      <c r="AX115" s="34"/>
      <c r="AY115" s="34"/>
      <c r="AZ115" s="34"/>
      <c r="BA115" s="34"/>
      <c r="BB115" s="34"/>
      <c r="BC115" s="34"/>
      <c r="BD115" s="34"/>
      <c r="BE115" s="34"/>
    </row>
    <row r="116" spans="3:57" ht="20.100000000000001" customHeight="1">
      <c r="C116" s="35"/>
      <c r="E116" s="34"/>
      <c r="F116" s="34"/>
      <c r="G116" s="34"/>
      <c r="H116" s="34"/>
      <c r="I116" s="34"/>
      <c r="J116" s="34"/>
      <c r="K116" s="34"/>
      <c r="L116" s="34"/>
      <c r="M116" s="34"/>
      <c r="N116" s="34"/>
      <c r="O116" s="34"/>
      <c r="P116" s="34"/>
      <c r="Q116" s="34"/>
      <c r="R116" s="34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F116" s="34"/>
      <c r="AG116" s="34"/>
      <c r="AH116" s="34"/>
      <c r="AI116" s="34"/>
      <c r="AJ116" s="34"/>
      <c r="AK116" s="34"/>
      <c r="AL116" s="34"/>
      <c r="AM116" s="34"/>
      <c r="AN116" s="34"/>
      <c r="AO116" s="34"/>
      <c r="AP116" s="34"/>
      <c r="AQ116" s="34"/>
      <c r="AR116" s="34"/>
      <c r="AS116" s="34"/>
      <c r="AT116" s="34"/>
      <c r="AU116" s="34"/>
      <c r="AV116" s="34"/>
      <c r="AW116" s="34"/>
      <c r="AX116" s="34"/>
      <c r="AY116" s="34"/>
      <c r="AZ116" s="34"/>
      <c r="BA116" s="34"/>
      <c r="BB116" s="34"/>
      <c r="BC116" s="34"/>
      <c r="BD116" s="34"/>
      <c r="BE116" s="34"/>
    </row>
    <row r="117" spans="3:57" ht="20.100000000000001" customHeight="1">
      <c r="C117" s="35"/>
      <c r="E117" s="34"/>
      <c r="F117" s="34"/>
      <c r="G117" s="34"/>
      <c r="H117" s="34"/>
      <c r="I117" s="34"/>
      <c r="J117" s="34"/>
      <c r="K117" s="34"/>
      <c r="L117" s="34"/>
      <c r="M117" s="34"/>
      <c r="N117" s="34"/>
      <c r="O117" s="34"/>
      <c r="P117" s="34"/>
      <c r="Q117" s="34"/>
      <c r="R117" s="34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F117" s="34"/>
      <c r="AG117" s="34"/>
      <c r="AH117" s="34"/>
      <c r="AI117" s="34"/>
      <c r="AJ117" s="34"/>
      <c r="AK117" s="34"/>
      <c r="AL117" s="34"/>
      <c r="AM117" s="34"/>
      <c r="AN117" s="34"/>
      <c r="AO117" s="34"/>
      <c r="AP117" s="34"/>
      <c r="AQ117" s="34"/>
      <c r="AR117" s="34"/>
      <c r="AS117" s="34"/>
      <c r="AT117" s="34"/>
      <c r="AU117" s="34"/>
      <c r="AV117" s="34"/>
      <c r="AW117" s="34"/>
      <c r="AX117" s="34"/>
      <c r="AY117" s="34"/>
      <c r="AZ117" s="34"/>
      <c r="BA117" s="34"/>
      <c r="BB117" s="34"/>
      <c r="BC117" s="34"/>
      <c r="BD117" s="34"/>
      <c r="BE117" s="34"/>
    </row>
    <row r="118" spans="3:57" ht="20.100000000000001" customHeight="1">
      <c r="C118" s="35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4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</row>
    <row r="119" spans="3:57" ht="20.100000000000001" customHeight="1">
      <c r="C119" s="35"/>
      <c r="E119" s="34"/>
      <c r="F119" s="34"/>
      <c r="G119" s="34"/>
      <c r="H119" s="34"/>
      <c r="I119" s="34"/>
      <c r="J119" s="34"/>
      <c r="K119" s="34"/>
      <c r="L119" s="34"/>
      <c r="M119" s="34"/>
      <c r="N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F119" s="34"/>
      <c r="AG119" s="34"/>
      <c r="AH119" s="34"/>
      <c r="AI119" s="34"/>
      <c r="AJ119" s="34"/>
      <c r="AK119" s="34"/>
      <c r="AL119" s="34"/>
      <c r="AM119" s="34"/>
      <c r="AN119" s="34"/>
      <c r="AO119" s="34"/>
      <c r="AP119" s="34"/>
      <c r="AQ119" s="34"/>
      <c r="AR119" s="34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</row>
    <row r="120" spans="3:57" ht="20.100000000000001" customHeight="1">
      <c r="C120" s="35"/>
      <c r="E120" s="34"/>
      <c r="F120" s="34"/>
      <c r="G120" s="34"/>
      <c r="H120" s="34"/>
      <c r="I120" s="34"/>
      <c r="J120" s="34"/>
      <c r="K120" s="34"/>
      <c r="L120" s="34"/>
      <c r="M120" s="34"/>
      <c r="N120" s="34"/>
      <c r="O120" s="34"/>
      <c r="P120" s="34"/>
      <c r="Q120" s="34"/>
      <c r="R120" s="34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F120" s="34"/>
      <c r="AG120" s="34"/>
      <c r="AH120" s="34"/>
      <c r="AI120" s="34"/>
      <c r="AJ120" s="34"/>
      <c r="AK120" s="34"/>
      <c r="AL120" s="34"/>
      <c r="AM120" s="34"/>
      <c r="AN120" s="34"/>
      <c r="AO120" s="34"/>
      <c r="AP120" s="34"/>
      <c r="AQ120" s="34"/>
      <c r="AR120" s="34"/>
      <c r="AS120" s="34"/>
      <c r="AT120" s="34"/>
      <c r="AU120" s="34"/>
      <c r="AV120" s="34"/>
      <c r="AW120" s="34"/>
      <c r="AX120" s="34"/>
      <c r="AY120" s="34"/>
      <c r="AZ120" s="34"/>
      <c r="BA120" s="34"/>
      <c r="BB120" s="34"/>
      <c r="BC120" s="34"/>
      <c r="BD120" s="34"/>
      <c r="BE120" s="34"/>
    </row>
    <row r="121" spans="3:57" ht="20.100000000000001" customHeight="1">
      <c r="C121" s="35"/>
      <c r="E121" s="34"/>
      <c r="F121" s="34"/>
      <c r="G121" s="34"/>
      <c r="H121" s="34"/>
      <c r="I121" s="34"/>
      <c r="J121" s="34"/>
      <c r="K121" s="34"/>
      <c r="L121" s="34"/>
      <c r="M121" s="34"/>
      <c r="N121" s="34"/>
      <c r="O121" s="34"/>
      <c r="P121" s="34"/>
      <c r="Q121" s="34"/>
      <c r="R121" s="34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F121" s="34"/>
      <c r="AG121" s="34"/>
      <c r="AH121" s="34"/>
      <c r="AI121" s="34"/>
      <c r="AJ121" s="34"/>
      <c r="AK121" s="34"/>
      <c r="AL121" s="34"/>
      <c r="AM121" s="34"/>
      <c r="AN121" s="34"/>
      <c r="AO121" s="34"/>
      <c r="AP121" s="34"/>
      <c r="AQ121" s="34"/>
      <c r="AR121" s="34"/>
      <c r="AS121" s="34"/>
      <c r="AT121" s="34"/>
      <c r="AU121" s="34"/>
      <c r="AV121" s="34"/>
      <c r="AW121" s="34"/>
      <c r="AX121" s="34"/>
      <c r="AY121" s="34"/>
      <c r="AZ121" s="34"/>
      <c r="BA121" s="34"/>
      <c r="BB121" s="34"/>
      <c r="BC121" s="34"/>
      <c r="BD121" s="34"/>
      <c r="BE121" s="34"/>
    </row>
    <row r="122" spans="3:57" ht="20.100000000000001" customHeight="1">
      <c r="C122" s="35"/>
      <c r="E122" s="34"/>
      <c r="F122" s="34"/>
      <c r="G122" s="34"/>
      <c r="H122" s="34"/>
      <c r="I122" s="34"/>
      <c r="J122" s="34"/>
      <c r="K122" s="34"/>
      <c r="L122" s="34"/>
      <c r="M122" s="34"/>
      <c r="N122" s="34"/>
      <c r="O122" s="34"/>
      <c r="P122" s="34"/>
      <c r="Q122" s="34"/>
      <c r="R122" s="34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F122" s="34"/>
      <c r="AG122" s="34"/>
      <c r="AH122" s="34"/>
      <c r="AI122" s="34"/>
      <c r="AJ122" s="34"/>
      <c r="AK122" s="34"/>
      <c r="AL122" s="34"/>
      <c r="AM122" s="34"/>
      <c r="AN122" s="34"/>
      <c r="AO122" s="34"/>
      <c r="AP122" s="34"/>
      <c r="AQ122" s="34"/>
      <c r="AR122" s="34"/>
      <c r="AS122" s="34"/>
      <c r="AT122" s="34"/>
      <c r="AU122" s="34"/>
      <c r="AV122" s="34"/>
      <c r="AW122" s="34"/>
      <c r="AX122" s="34"/>
      <c r="AY122" s="34"/>
      <c r="AZ122" s="34"/>
      <c r="BA122" s="34"/>
      <c r="BB122" s="34"/>
      <c r="BC122" s="34"/>
      <c r="BD122" s="34"/>
      <c r="BE122" s="34"/>
    </row>
    <row r="123" spans="3:57" ht="20.100000000000001" customHeight="1">
      <c r="C123" s="35"/>
      <c r="E123" s="34"/>
      <c r="F123" s="34"/>
      <c r="G123" s="34"/>
      <c r="H123" s="34"/>
      <c r="I123" s="34"/>
      <c r="J123" s="34"/>
      <c r="K123" s="34"/>
      <c r="L123" s="34"/>
      <c r="M123" s="34"/>
      <c r="N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F123" s="34"/>
      <c r="AG123" s="34"/>
      <c r="AH123" s="34"/>
      <c r="AI123" s="34"/>
      <c r="AJ123" s="34"/>
      <c r="AK123" s="34"/>
      <c r="AL123" s="34"/>
      <c r="AM123" s="34"/>
      <c r="AN123" s="34"/>
      <c r="AO123" s="34"/>
      <c r="AP123" s="34"/>
      <c r="AQ123" s="34"/>
      <c r="AR123" s="34"/>
      <c r="AS123" s="34"/>
      <c r="AT123" s="34"/>
      <c r="AU123" s="34"/>
      <c r="AV123" s="34"/>
      <c r="AW123" s="34"/>
      <c r="AX123" s="34"/>
      <c r="AY123" s="34"/>
      <c r="AZ123" s="34"/>
      <c r="BA123" s="34"/>
      <c r="BB123" s="34"/>
      <c r="BC123" s="34"/>
      <c r="BD123" s="34"/>
      <c r="BE123" s="34"/>
    </row>
    <row r="124" spans="3:57" ht="20.100000000000001" customHeight="1">
      <c r="C124" s="35"/>
      <c r="E124" s="34"/>
      <c r="F124" s="34"/>
      <c r="G124" s="34"/>
      <c r="H124" s="34"/>
      <c r="I124" s="34"/>
      <c r="J124" s="34"/>
      <c r="K124" s="34"/>
      <c r="L124" s="34"/>
      <c r="M124" s="34"/>
      <c r="N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F124" s="34"/>
      <c r="AG124" s="34"/>
      <c r="AH124" s="34"/>
      <c r="AI124" s="34"/>
      <c r="AJ124" s="34"/>
      <c r="AK124" s="34"/>
      <c r="AL124" s="34"/>
      <c r="AM124" s="34"/>
      <c r="AN124" s="34"/>
      <c r="AO124" s="34"/>
      <c r="AP124" s="34"/>
      <c r="AQ124" s="34"/>
      <c r="AR124" s="34"/>
      <c r="AS124" s="34"/>
      <c r="AT124" s="34"/>
      <c r="AU124" s="34"/>
      <c r="AV124" s="34"/>
      <c r="AW124" s="34"/>
      <c r="AX124" s="34"/>
      <c r="AY124" s="34"/>
      <c r="AZ124" s="34"/>
      <c r="BA124" s="34"/>
      <c r="BB124" s="34"/>
      <c r="BC124" s="34"/>
      <c r="BD124" s="34"/>
      <c r="BE124" s="34"/>
    </row>
    <row r="125" spans="3:57" ht="20.100000000000001" customHeight="1">
      <c r="C125" s="35"/>
      <c r="E125" s="34"/>
      <c r="F125" s="34"/>
      <c r="G125" s="34"/>
      <c r="H125" s="34"/>
      <c r="I125" s="34"/>
      <c r="J125" s="34"/>
      <c r="K125" s="34"/>
      <c r="L125" s="34"/>
      <c r="M125" s="34"/>
      <c r="N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F125" s="34"/>
      <c r="AG125" s="34"/>
      <c r="AH125" s="34"/>
      <c r="AI125" s="34"/>
      <c r="AJ125" s="34"/>
      <c r="AK125" s="34"/>
      <c r="AL125" s="34"/>
      <c r="AM125" s="34"/>
      <c r="AN125" s="34"/>
      <c r="AO125" s="34"/>
      <c r="AP125" s="34"/>
      <c r="AQ125" s="34"/>
      <c r="AR125" s="34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</row>
    <row r="126" spans="3:57" ht="20.100000000000001" customHeight="1">
      <c r="C126" s="35"/>
      <c r="E126" s="34"/>
      <c r="F126" s="34"/>
      <c r="G126" s="34"/>
      <c r="H126" s="34"/>
      <c r="I126" s="34"/>
      <c r="J126" s="34"/>
      <c r="K126" s="34"/>
      <c r="L126" s="34"/>
      <c r="M126" s="34"/>
      <c r="N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F126" s="34"/>
      <c r="AG126" s="34"/>
      <c r="AH126" s="34"/>
      <c r="AI126" s="34"/>
      <c r="AJ126" s="34"/>
      <c r="AK126" s="34"/>
      <c r="AL126" s="34"/>
      <c r="AM126" s="34"/>
      <c r="AN126" s="34"/>
      <c r="AO126" s="34"/>
      <c r="AP126" s="34"/>
      <c r="AQ126" s="34"/>
      <c r="AR126" s="34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</row>
    <row r="127" spans="3:57" ht="20.100000000000001" customHeight="1">
      <c r="C127" s="35"/>
      <c r="E127" s="34"/>
      <c r="F127" s="34"/>
      <c r="G127" s="34"/>
      <c r="H127" s="34"/>
      <c r="I127" s="34"/>
      <c r="J127" s="34"/>
      <c r="K127" s="34"/>
      <c r="L127" s="34"/>
      <c r="M127" s="34"/>
      <c r="N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F127" s="34"/>
      <c r="AG127" s="34"/>
      <c r="AH127" s="34"/>
      <c r="AI127" s="34"/>
      <c r="AJ127" s="34"/>
      <c r="AK127" s="34"/>
      <c r="AL127" s="34"/>
      <c r="AM127" s="34"/>
      <c r="AN127" s="34"/>
      <c r="AO127" s="34"/>
      <c r="AP127" s="34"/>
      <c r="AQ127" s="34"/>
      <c r="AR127" s="34"/>
      <c r="AS127" s="34"/>
      <c r="AT127" s="34"/>
      <c r="AU127" s="34"/>
      <c r="AV127" s="34"/>
      <c r="AW127" s="34"/>
      <c r="AX127" s="34"/>
      <c r="AY127" s="34"/>
      <c r="AZ127" s="34"/>
      <c r="BA127" s="34"/>
      <c r="BB127" s="34"/>
      <c r="BC127" s="34"/>
      <c r="BD127" s="34"/>
      <c r="BE127" s="34"/>
    </row>
    <row r="128" spans="3:57" ht="20.100000000000001" customHeight="1">
      <c r="C128" s="35"/>
      <c r="E128" s="34"/>
      <c r="F128" s="34"/>
      <c r="G128" s="34"/>
      <c r="H128" s="34"/>
      <c r="I128" s="34"/>
      <c r="J128" s="34"/>
      <c r="K128" s="34"/>
      <c r="L128" s="34"/>
      <c r="M128" s="34"/>
      <c r="N128" s="34"/>
      <c r="O128" s="34"/>
      <c r="P128" s="34"/>
      <c r="Q128" s="34"/>
      <c r="R128" s="34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F128" s="34"/>
      <c r="AG128" s="34"/>
      <c r="AH128" s="34"/>
      <c r="AI128" s="34"/>
      <c r="AJ128" s="34"/>
      <c r="AK128" s="34"/>
      <c r="AL128" s="34"/>
      <c r="AM128" s="34"/>
      <c r="AN128" s="34"/>
      <c r="AO128" s="34"/>
      <c r="AP128" s="34"/>
      <c r="AQ128" s="34"/>
      <c r="AR128" s="34"/>
      <c r="AS128" s="34"/>
      <c r="AT128" s="34"/>
      <c r="AU128" s="34"/>
      <c r="AV128" s="34"/>
      <c r="AW128" s="34"/>
      <c r="AX128" s="34"/>
      <c r="AY128" s="34"/>
      <c r="AZ128" s="34"/>
      <c r="BA128" s="34"/>
      <c r="BB128" s="34"/>
      <c r="BC128" s="34"/>
      <c r="BD128" s="34"/>
      <c r="BE128" s="34"/>
    </row>
    <row r="129" spans="3:57" ht="20.100000000000001" customHeight="1">
      <c r="C129" s="35"/>
      <c r="E129" s="34"/>
      <c r="F129" s="34"/>
      <c r="G129" s="34"/>
      <c r="H129" s="34"/>
      <c r="I129" s="34"/>
      <c r="J129" s="34"/>
      <c r="K129" s="34"/>
      <c r="L129" s="34"/>
      <c r="M129" s="34"/>
      <c r="N129" s="34"/>
      <c r="O129" s="34"/>
      <c r="P129" s="34"/>
      <c r="Q129" s="34"/>
      <c r="R129" s="34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F129" s="34"/>
      <c r="AG129" s="34"/>
      <c r="AH129" s="34"/>
      <c r="AI129" s="34"/>
      <c r="AJ129" s="34"/>
      <c r="AK129" s="34"/>
      <c r="AL129" s="34"/>
      <c r="AM129" s="34"/>
      <c r="AN129" s="34"/>
      <c r="AO129" s="34"/>
      <c r="AP129" s="34"/>
      <c r="AQ129" s="34"/>
      <c r="AR129" s="34"/>
      <c r="AS129" s="34"/>
      <c r="AT129" s="34"/>
      <c r="AU129" s="34"/>
      <c r="AV129" s="34"/>
      <c r="AW129" s="34"/>
      <c r="AX129" s="34"/>
      <c r="AY129" s="34"/>
      <c r="AZ129" s="34"/>
      <c r="BA129" s="34"/>
      <c r="BB129" s="34"/>
      <c r="BC129" s="34"/>
      <c r="BD129" s="34"/>
      <c r="BE129" s="34"/>
    </row>
    <row r="130" spans="3:57" ht="20.100000000000001" customHeight="1">
      <c r="C130" s="35"/>
      <c r="E130" s="34"/>
      <c r="F130" s="34"/>
      <c r="G130" s="34"/>
      <c r="H130" s="34"/>
      <c r="I130" s="34"/>
      <c r="J130" s="34"/>
      <c r="K130" s="34"/>
      <c r="L130" s="34"/>
      <c r="M130" s="34"/>
      <c r="N130" s="34"/>
      <c r="O130" s="34"/>
      <c r="P130" s="34"/>
      <c r="Q130" s="34"/>
      <c r="R130" s="34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F130" s="34"/>
      <c r="AG130" s="34"/>
      <c r="AH130" s="34"/>
      <c r="AI130" s="34"/>
      <c r="AJ130" s="34"/>
      <c r="AK130" s="34"/>
      <c r="AL130" s="34"/>
      <c r="AM130" s="34"/>
      <c r="AN130" s="34"/>
      <c r="AO130" s="34"/>
      <c r="AP130" s="34"/>
      <c r="AQ130" s="34"/>
      <c r="AR130" s="34"/>
      <c r="AS130" s="34"/>
      <c r="AT130" s="34"/>
      <c r="AU130" s="34"/>
      <c r="AV130" s="34"/>
      <c r="AW130" s="34"/>
      <c r="AX130" s="34"/>
      <c r="AY130" s="34"/>
      <c r="AZ130" s="34"/>
      <c r="BA130" s="34"/>
      <c r="BB130" s="34"/>
      <c r="BC130" s="34"/>
      <c r="BD130" s="34"/>
      <c r="BE130" s="34"/>
    </row>
    <row r="131" spans="3:57" ht="20.100000000000001" customHeight="1">
      <c r="C131" s="35"/>
      <c r="E131" s="34"/>
      <c r="F131" s="34"/>
      <c r="G131" s="34"/>
      <c r="H131" s="34"/>
      <c r="I131" s="34"/>
      <c r="J131" s="34"/>
      <c r="K131" s="34"/>
      <c r="L131" s="34"/>
      <c r="M131" s="34"/>
      <c r="N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F131" s="34"/>
      <c r="AG131" s="34"/>
      <c r="AH131" s="34"/>
      <c r="AI131" s="34"/>
      <c r="AJ131" s="34"/>
      <c r="AK131" s="34"/>
      <c r="AL131" s="34"/>
      <c r="AM131" s="34"/>
      <c r="AN131" s="34"/>
      <c r="AO131" s="34"/>
      <c r="AP131" s="34"/>
      <c r="AQ131" s="34"/>
      <c r="AR131" s="34"/>
      <c r="AS131" s="34"/>
      <c r="AT131" s="34"/>
      <c r="AU131" s="34"/>
      <c r="AV131" s="34"/>
      <c r="AW131" s="34"/>
      <c r="AX131" s="34"/>
      <c r="AY131" s="34"/>
      <c r="AZ131" s="34"/>
      <c r="BA131" s="34"/>
      <c r="BB131" s="34"/>
      <c r="BC131" s="34"/>
      <c r="BD131" s="34"/>
      <c r="BE131" s="34"/>
    </row>
    <row r="132" spans="3:57" ht="20.100000000000001" customHeight="1">
      <c r="C132" s="35"/>
      <c r="E132" s="34"/>
      <c r="F132" s="34"/>
      <c r="G132" s="34"/>
      <c r="H132" s="34"/>
      <c r="I132" s="34"/>
      <c r="J132" s="34"/>
      <c r="K132" s="34"/>
      <c r="L132" s="34"/>
      <c r="M132" s="34"/>
      <c r="N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F132" s="34"/>
      <c r="AG132" s="34"/>
      <c r="AH132" s="34"/>
      <c r="AI132" s="34"/>
      <c r="AJ132" s="34"/>
      <c r="AK132" s="34"/>
      <c r="AL132" s="34"/>
      <c r="AM132" s="34"/>
      <c r="AN132" s="34"/>
      <c r="AO132" s="34"/>
      <c r="AP132" s="34"/>
      <c r="AQ132" s="34"/>
      <c r="AR132" s="34"/>
      <c r="AS132" s="34"/>
      <c r="AT132" s="34"/>
      <c r="AU132" s="34"/>
      <c r="AV132" s="34"/>
      <c r="AW132" s="34"/>
      <c r="AX132" s="34"/>
      <c r="AY132" s="34"/>
      <c r="AZ132" s="34"/>
      <c r="BA132" s="34"/>
      <c r="BB132" s="34"/>
      <c r="BC132" s="34"/>
      <c r="BD132" s="34"/>
      <c r="BE132" s="34"/>
    </row>
    <row r="133" spans="3:57" ht="20.100000000000001" customHeight="1">
      <c r="C133" s="35"/>
      <c r="E133" s="34"/>
      <c r="F133" s="34"/>
      <c r="G133" s="34"/>
      <c r="H133" s="34"/>
      <c r="I133" s="34"/>
      <c r="J133" s="34"/>
      <c r="K133" s="34"/>
      <c r="L133" s="34"/>
      <c r="M133" s="34"/>
      <c r="N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F133" s="34"/>
      <c r="AG133" s="34"/>
      <c r="AH133" s="34"/>
      <c r="AI133" s="34"/>
      <c r="AJ133" s="34"/>
      <c r="AK133" s="34"/>
      <c r="AL133" s="34"/>
      <c r="AM133" s="34"/>
      <c r="AN133" s="34"/>
      <c r="AO133" s="34"/>
      <c r="AP133" s="34"/>
      <c r="AQ133" s="34"/>
      <c r="AR133" s="34"/>
      <c r="AS133" s="34"/>
      <c r="AT133" s="34"/>
      <c r="AU133" s="34"/>
      <c r="AV133" s="34"/>
      <c r="AW133" s="34"/>
      <c r="AX133" s="34"/>
      <c r="AY133" s="34"/>
      <c r="AZ133" s="34"/>
      <c r="BA133" s="34"/>
      <c r="BB133" s="34"/>
      <c r="BC133" s="34"/>
      <c r="BD133" s="34"/>
      <c r="BE133" s="34"/>
    </row>
    <row r="134" spans="3:57" ht="20.100000000000001" customHeight="1">
      <c r="C134" s="35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</row>
    <row r="135" spans="3:57" ht="20.100000000000001" customHeight="1">
      <c r="C135" s="35"/>
      <c r="E135" s="34"/>
      <c r="F135" s="34"/>
      <c r="G135" s="34"/>
      <c r="H135" s="34"/>
      <c r="I135" s="34"/>
      <c r="J135" s="34"/>
      <c r="K135" s="34"/>
      <c r="L135" s="34"/>
      <c r="M135" s="34"/>
      <c r="N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F135" s="34"/>
      <c r="AG135" s="34"/>
      <c r="AH135" s="34"/>
      <c r="AI135" s="34"/>
      <c r="AJ135" s="34"/>
      <c r="AK135" s="34"/>
      <c r="AL135" s="34"/>
      <c r="AM135" s="34"/>
      <c r="AN135" s="34"/>
      <c r="AO135" s="34"/>
      <c r="AP135" s="34"/>
      <c r="AQ135" s="34"/>
      <c r="AR135" s="34"/>
      <c r="AS135" s="34"/>
      <c r="AT135" s="34"/>
      <c r="AU135" s="34"/>
      <c r="AV135" s="34"/>
      <c r="AW135" s="34"/>
      <c r="AX135" s="34"/>
      <c r="AY135" s="34"/>
      <c r="AZ135" s="34"/>
      <c r="BA135" s="34"/>
      <c r="BB135" s="34"/>
      <c r="BC135" s="34"/>
      <c r="BD135" s="34"/>
      <c r="BE135" s="34"/>
    </row>
    <row r="136" spans="3:57" ht="20.100000000000001" customHeight="1">
      <c r="C136" s="35"/>
      <c r="E136" s="34"/>
      <c r="F136" s="34"/>
      <c r="G136" s="34"/>
      <c r="H136" s="34"/>
      <c r="I136" s="34"/>
      <c r="J136" s="34"/>
      <c r="K136" s="34"/>
      <c r="L136" s="34"/>
      <c r="M136" s="34"/>
      <c r="N136" s="34"/>
      <c r="O136" s="34"/>
      <c r="P136" s="34"/>
      <c r="Q136" s="34"/>
      <c r="R136" s="34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F136" s="34"/>
      <c r="AG136" s="34"/>
      <c r="AH136" s="34"/>
      <c r="AI136" s="34"/>
      <c r="AJ136" s="34"/>
      <c r="AK136" s="34"/>
      <c r="AL136" s="34"/>
      <c r="AM136" s="34"/>
      <c r="AN136" s="34"/>
      <c r="AO136" s="34"/>
      <c r="AP136" s="34"/>
      <c r="AQ136" s="34"/>
      <c r="AR136" s="34"/>
      <c r="AS136" s="34"/>
      <c r="AT136" s="34"/>
      <c r="AU136" s="34"/>
      <c r="AV136" s="34"/>
      <c r="AW136" s="34"/>
      <c r="AX136" s="34"/>
      <c r="AY136" s="34"/>
      <c r="AZ136" s="34"/>
      <c r="BA136" s="34"/>
      <c r="BB136" s="34"/>
      <c r="BC136" s="34"/>
      <c r="BD136" s="34"/>
      <c r="BE136" s="34"/>
    </row>
    <row r="137" spans="3:57" ht="20.100000000000001" customHeight="1">
      <c r="C137" s="35"/>
      <c r="E137" s="34"/>
      <c r="F137" s="34"/>
      <c r="G137" s="34"/>
      <c r="H137" s="34"/>
      <c r="I137" s="34"/>
      <c r="J137" s="34"/>
      <c r="K137" s="34"/>
      <c r="L137" s="34"/>
      <c r="M137" s="34"/>
      <c r="N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F137" s="34"/>
      <c r="AG137" s="34"/>
      <c r="AH137" s="34"/>
      <c r="AI137" s="34"/>
      <c r="AJ137" s="34"/>
      <c r="AK137" s="34"/>
      <c r="AL137" s="34"/>
      <c r="AM137" s="34"/>
      <c r="AN137" s="34"/>
      <c r="AO137" s="34"/>
      <c r="AP137" s="34"/>
      <c r="AQ137" s="34"/>
      <c r="AR137" s="34"/>
      <c r="AS137" s="34"/>
      <c r="AT137" s="34"/>
      <c r="AU137" s="34"/>
      <c r="AV137" s="34"/>
      <c r="AW137" s="34"/>
      <c r="AX137" s="34"/>
      <c r="AY137" s="34"/>
      <c r="AZ137" s="34"/>
      <c r="BA137" s="34"/>
      <c r="BB137" s="34"/>
      <c r="BC137" s="34"/>
      <c r="BD137" s="34"/>
      <c r="BE137" s="34"/>
    </row>
    <row r="138" spans="3:57" ht="20.100000000000001" customHeight="1">
      <c r="C138" s="35"/>
      <c r="E138" s="34"/>
      <c r="F138" s="34"/>
      <c r="G138" s="34"/>
      <c r="H138" s="34"/>
      <c r="I138" s="34"/>
      <c r="J138" s="34"/>
      <c r="K138" s="34"/>
      <c r="L138" s="34"/>
      <c r="M138" s="34"/>
      <c r="N138" s="34"/>
      <c r="O138" s="34"/>
      <c r="P138" s="34"/>
      <c r="Q138" s="34"/>
      <c r="R138" s="34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F138" s="34"/>
      <c r="AG138" s="34"/>
      <c r="AH138" s="34"/>
      <c r="AI138" s="34"/>
      <c r="AJ138" s="34"/>
      <c r="AK138" s="34"/>
      <c r="AL138" s="34"/>
      <c r="AM138" s="34"/>
      <c r="AN138" s="34"/>
      <c r="AO138" s="34"/>
      <c r="AP138" s="34"/>
      <c r="AQ138" s="34"/>
      <c r="AR138" s="34"/>
      <c r="AS138" s="34"/>
      <c r="AT138" s="34"/>
      <c r="AU138" s="34"/>
      <c r="AV138" s="34"/>
      <c r="AW138" s="34"/>
      <c r="AX138" s="34"/>
      <c r="AY138" s="34"/>
      <c r="AZ138" s="34"/>
      <c r="BA138" s="34"/>
      <c r="BB138" s="34"/>
      <c r="BC138" s="34"/>
      <c r="BD138" s="34"/>
      <c r="BE138" s="34"/>
    </row>
    <row r="139" spans="3:57" ht="20.100000000000001" customHeight="1">
      <c r="C139" s="35"/>
      <c r="E139" s="34"/>
      <c r="F139" s="34"/>
      <c r="G139" s="34"/>
      <c r="H139" s="34"/>
      <c r="I139" s="34"/>
      <c r="J139" s="34"/>
      <c r="K139" s="34"/>
      <c r="L139" s="34"/>
      <c r="M139" s="34"/>
      <c r="N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F139" s="34"/>
      <c r="AG139" s="34"/>
      <c r="AH139" s="34"/>
      <c r="AI139" s="34"/>
      <c r="AJ139" s="34"/>
      <c r="AK139" s="34"/>
      <c r="AL139" s="34"/>
      <c r="AM139" s="34"/>
      <c r="AN139" s="34"/>
      <c r="AO139" s="34"/>
      <c r="AP139" s="34"/>
      <c r="AQ139" s="34"/>
      <c r="AR139" s="34"/>
      <c r="AS139" s="34"/>
      <c r="AT139" s="34"/>
      <c r="AU139" s="34"/>
      <c r="AV139" s="34"/>
      <c r="AW139" s="34"/>
      <c r="AX139" s="34"/>
      <c r="AY139" s="34"/>
      <c r="AZ139" s="34"/>
      <c r="BA139" s="34"/>
      <c r="BB139" s="34"/>
      <c r="BC139" s="34"/>
      <c r="BD139" s="34"/>
      <c r="BE139" s="34"/>
    </row>
    <row r="140" spans="3:57" ht="20.100000000000001" customHeight="1">
      <c r="C140" s="35"/>
      <c r="E140" s="34"/>
      <c r="F140" s="34"/>
      <c r="G140" s="34"/>
      <c r="H140" s="34"/>
      <c r="I140" s="34"/>
      <c r="J140" s="34"/>
      <c r="K140" s="34"/>
      <c r="L140" s="34"/>
      <c r="M140" s="34"/>
      <c r="N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F140" s="34"/>
      <c r="AG140" s="34"/>
      <c r="AH140" s="34"/>
      <c r="AI140" s="34"/>
      <c r="AJ140" s="34"/>
      <c r="AK140" s="34"/>
      <c r="AL140" s="34"/>
      <c r="AM140" s="34"/>
      <c r="AN140" s="34"/>
      <c r="AO140" s="34"/>
      <c r="AP140" s="34"/>
      <c r="AQ140" s="34"/>
      <c r="AR140" s="34"/>
      <c r="AS140" s="34"/>
      <c r="AT140" s="34"/>
      <c r="AU140" s="34"/>
      <c r="AV140" s="34"/>
      <c r="AW140" s="34"/>
      <c r="AX140" s="34"/>
      <c r="AY140" s="34"/>
      <c r="AZ140" s="34"/>
      <c r="BA140" s="34"/>
      <c r="BB140" s="34"/>
      <c r="BC140" s="34"/>
      <c r="BD140" s="34"/>
      <c r="BE140" s="34"/>
    </row>
    <row r="141" spans="3:57" ht="20.100000000000001" customHeight="1">
      <c r="C141" s="35"/>
      <c r="E141" s="34"/>
      <c r="F141" s="34"/>
      <c r="G141" s="34"/>
      <c r="H141" s="34"/>
      <c r="I141" s="34"/>
      <c r="J141" s="34"/>
      <c r="K141" s="34"/>
      <c r="L141" s="34"/>
      <c r="M141" s="34"/>
      <c r="N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F141" s="34"/>
      <c r="AG141" s="34"/>
      <c r="AH141" s="34"/>
      <c r="AI141" s="34"/>
      <c r="AJ141" s="34"/>
      <c r="AK141" s="34"/>
      <c r="AL141" s="34"/>
      <c r="AM141" s="34"/>
      <c r="AN141" s="34"/>
      <c r="AO141" s="34"/>
      <c r="AP141" s="34"/>
      <c r="AQ141" s="34"/>
      <c r="AR141" s="34"/>
      <c r="AS141" s="34"/>
      <c r="AT141" s="34"/>
      <c r="AU141" s="34"/>
      <c r="AV141" s="34"/>
      <c r="AW141" s="34"/>
      <c r="AX141" s="34"/>
      <c r="AY141" s="34"/>
      <c r="AZ141" s="34"/>
      <c r="BA141" s="34"/>
      <c r="BB141" s="34"/>
      <c r="BC141" s="34"/>
      <c r="BD141" s="34"/>
      <c r="BE141" s="34"/>
    </row>
    <row r="142" spans="3:57" ht="20.100000000000001" customHeight="1">
      <c r="C142" s="35"/>
      <c r="E142" s="34"/>
      <c r="F142" s="34"/>
      <c r="G142" s="34"/>
      <c r="H142" s="34"/>
      <c r="I142" s="34"/>
      <c r="J142" s="34"/>
      <c r="K142" s="34"/>
      <c r="L142" s="34"/>
      <c r="M142" s="34"/>
      <c r="N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F142" s="34"/>
      <c r="AG142" s="34"/>
      <c r="AH142" s="34"/>
      <c r="AI142" s="34"/>
      <c r="AJ142" s="34"/>
      <c r="AK142" s="34"/>
      <c r="AL142" s="34"/>
      <c r="AM142" s="34"/>
      <c r="AN142" s="34"/>
      <c r="AO142" s="34"/>
      <c r="AP142" s="34"/>
      <c r="AQ142" s="34"/>
      <c r="AR142" s="34"/>
      <c r="AS142" s="34"/>
      <c r="AT142" s="34"/>
      <c r="AU142" s="34"/>
      <c r="AV142" s="34"/>
      <c r="AW142" s="34"/>
      <c r="AX142" s="34"/>
      <c r="AY142" s="34"/>
      <c r="AZ142" s="34"/>
      <c r="BA142" s="34"/>
      <c r="BB142" s="34"/>
      <c r="BC142" s="34"/>
      <c r="BD142" s="34"/>
      <c r="BE142" s="34"/>
    </row>
    <row r="143" spans="3:57" ht="20.100000000000001" customHeight="1">
      <c r="C143" s="35"/>
      <c r="E143" s="34"/>
      <c r="F143" s="34"/>
      <c r="G143" s="34"/>
      <c r="H143" s="34"/>
      <c r="I143" s="34"/>
      <c r="J143" s="34"/>
      <c r="K143" s="34"/>
      <c r="L143" s="34"/>
      <c r="M143" s="34"/>
      <c r="N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F143" s="34"/>
      <c r="AG143" s="34"/>
      <c r="AH143" s="34"/>
      <c r="AI143" s="34"/>
      <c r="AJ143" s="34"/>
      <c r="AK143" s="34"/>
      <c r="AL143" s="34"/>
      <c r="AM143" s="34"/>
      <c r="AN143" s="34"/>
      <c r="AO143" s="34"/>
      <c r="AP143" s="34"/>
      <c r="AQ143" s="34"/>
      <c r="AR143" s="34"/>
      <c r="AS143" s="34"/>
      <c r="AT143" s="34"/>
      <c r="AU143" s="34"/>
      <c r="AV143" s="34"/>
      <c r="AW143" s="34"/>
      <c r="AX143" s="34"/>
      <c r="AY143" s="34"/>
      <c r="AZ143" s="34"/>
      <c r="BA143" s="34"/>
      <c r="BB143" s="34"/>
      <c r="BC143" s="34"/>
      <c r="BD143" s="34"/>
      <c r="BE143" s="34"/>
    </row>
    <row r="144" spans="3:57" ht="20.100000000000001" customHeight="1">
      <c r="C144" s="35"/>
      <c r="E144" s="34"/>
      <c r="F144" s="34"/>
      <c r="G144" s="34"/>
      <c r="H144" s="34"/>
      <c r="I144" s="34"/>
      <c r="J144" s="34"/>
      <c r="K144" s="34"/>
      <c r="L144" s="34"/>
      <c r="M144" s="34"/>
      <c r="N144" s="34"/>
      <c r="O144" s="34"/>
      <c r="P144" s="34"/>
      <c r="Q144" s="34"/>
      <c r="R144" s="34"/>
      <c r="S144" s="34"/>
      <c r="T144" s="34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F144" s="34"/>
      <c r="AG144" s="34"/>
      <c r="AH144" s="34"/>
      <c r="AI144" s="34"/>
      <c r="AJ144" s="34"/>
      <c r="AK144" s="34"/>
      <c r="AL144" s="34"/>
      <c r="AM144" s="34"/>
      <c r="AN144" s="34"/>
      <c r="AO144" s="34"/>
      <c r="AP144" s="34"/>
      <c r="AQ144" s="34"/>
      <c r="AR144" s="34"/>
      <c r="AS144" s="34"/>
      <c r="AT144" s="34"/>
      <c r="AU144" s="34"/>
      <c r="AV144" s="34"/>
      <c r="AW144" s="34"/>
      <c r="AX144" s="34"/>
      <c r="AY144" s="34"/>
      <c r="AZ144" s="34"/>
      <c r="BA144" s="34"/>
      <c r="BB144" s="34"/>
      <c r="BC144" s="34"/>
      <c r="BD144" s="34"/>
      <c r="BE144" s="34"/>
    </row>
    <row r="145" spans="3:57" ht="20.100000000000001" customHeight="1">
      <c r="C145" s="35"/>
      <c r="E145" s="34"/>
      <c r="F145" s="34"/>
      <c r="G145" s="34"/>
      <c r="H145" s="34"/>
      <c r="I145" s="34"/>
      <c r="J145" s="34"/>
      <c r="K145" s="34"/>
      <c r="L145" s="34"/>
      <c r="M145" s="34"/>
      <c r="N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F145" s="34"/>
      <c r="AG145" s="34"/>
      <c r="AH145" s="34"/>
      <c r="AI145" s="34"/>
      <c r="AJ145" s="34"/>
      <c r="AK145" s="34"/>
      <c r="AL145" s="34"/>
      <c r="AM145" s="34"/>
      <c r="AN145" s="34"/>
      <c r="AO145" s="34"/>
      <c r="AP145" s="34"/>
      <c r="AQ145" s="34"/>
      <c r="AR145" s="34"/>
      <c r="AS145" s="34"/>
      <c r="AT145" s="34"/>
      <c r="AU145" s="34"/>
      <c r="AV145" s="34"/>
      <c r="AW145" s="34"/>
      <c r="AX145" s="34"/>
      <c r="AY145" s="34"/>
      <c r="AZ145" s="34"/>
      <c r="BA145" s="34"/>
      <c r="BB145" s="34"/>
      <c r="BC145" s="34"/>
      <c r="BD145" s="34"/>
      <c r="BE145" s="34"/>
    </row>
    <row r="146" spans="3:57" ht="20.100000000000001" customHeight="1">
      <c r="C146" s="35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F146" s="34"/>
      <c r="AG146" s="34"/>
      <c r="AH146" s="34"/>
      <c r="AI146" s="34"/>
      <c r="AJ146" s="34"/>
      <c r="AK146" s="34"/>
      <c r="AL146" s="34"/>
      <c r="AM146" s="34"/>
      <c r="AN146" s="34"/>
      <c r="AO146" s="34"/>
      <c r="AP146" s="34"/>
      <c r="AQ146" s="34"/>
      <c r="AR146" s="34"/>
      <c r="AS146" s="34"/>
      <c r="AT146" s="34"/>
      <c r="AU146" s="34"/>
      <c r="AV146" s="34"/>
      <c r="AW146" s="34"/>
      <c r="AX146" s="34"/>
      <c r="AY146" s="34"/>
      <c r="AZ146" s="34"/>
      <c r="BA146" s="34"/>
      <c r="BB146" s="34"/>
      <c r="BC146" s="34"/>
      <c r="BD146" s="34"/>
      <c r="BE146" s="34"/>
    </row>
  </sheetData>
  <mergeCells count="4">
    <mergeCell ref="A1:D1"/>
    <mergeCell ref="A3:A4"/>
    <mergeCell ref="B3:C3"/>
    <mergeCell ref="D3:D4"/>
  </mergeCells>
  <printOptions horizontalCentered="1" verticalCentered="1"/>
  <pageMargins left="0" right="0" top="0" bottom="0" header="0" footer="0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Итоги квартала</vt:lpstr>
      <vt:lpstr>Эмиссия ЦБ (объемы)</vt:lpstr>
    </vt:vector>
  </TitlesOfParts>
  <Company>BCSE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2018-01-17T11:51:15Z</cp:lastPrinted>
  <dcterms:created xsi:type="dcterms:W3CDTF">2006-09-15T06:12:44Z</dcterms:created>
  <dcterms:modified xsi:type="dcterms:W3CDTF">2018-01-17T12:15:56Z</dcterms:modified>
</cp:coreProperties>
</file>