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 defaultThemeVersion="124226"/>
  <bookViews>
    <workbookView xWindow="4980" yWindow="675" windowWidth="7710" windowHeight="7320" tabRatio="859" firstSheet="1" activeTab="2"/>
  </bookViews>
  <sheets>
    <sheet name="Итоги квартала" sheetId="9" state="hidden" r:id="rId1"/>
    <sheet name="Эмиссия ЦБ (объемы)" sheetId="20" r:id="rId2"/>
    <sheet name="Эмитенты и выпуски (количество)" sheetId="22" r:id="rId3"/>
  </sheets>
  <calcPr calcId="125725"/>
</workbook>
</file>

<file path=xl/calcChain.xml><?xml version="1.0" encoding="utf-8"?>
<calcChain xmlns="http://schemas.openxmlformats.org/spreadsheetml/2006/main">
  <c r="F5" i="22"/>
  <c r="E5"/>
  <c r="F8"/>
  <c r="E8"/>
  <c r="C8"/>
  <c r="B8"/>
  <c r="C9" i="20"/>
  <c r="C8" s="1"/>
  <c r="C14"/>
  <c r="B15"/>
  <c r="B9" s="1"/>
  <c r="B8" s="1"/>
  <c r="B19"/>
  <c r="C19"/>
  <c r="B26"/>
  <c r="C26"/>
  <c r="C25" s="1"/>
  <c r="B32"/>
  <c r="B25" s="1"/>
  <c r="C32"/>
  <c r="D36" l="1"/>
  <c r="D35"/>
  <c r="D34"/>
  <c r="D33"/>
  <c r="D31"/>
  <c r="D30"/>
  <c r="D29"/>
  <c r="D28"/>
  <c r="D27"/>
  <c r="D23"/>
  <c r="D22"/>
  <c r="D21"/>
  <c r="D20"/>
  <c r="D19"/>
  <c r="D18"/>
  <c r="D17"/>
  <c r="D16"/>
  <c r="D14"/>
  <c r="D11"/>
  <c r="D10"/>
  <c r="D7"/>
  <c r="D6"/>
  <c r="G17" i="22" l="1"/>
  <c r="G16"/>
  <c r="G15"/>
  <c r="G13"/>
  <c r="G12"/>
  <c r="G10"/>
  <c r="G9"/>
  <c r="G7"/>
  <c r="G6"/>
  <c r="G5"/>
  <c r="D17"/>
  <c r="D16"/>
  <c r="D15"/>
  <c r="D14"/>
  <c r="D13"/>
  <c r="D12"/>
  <c r="D10"/>
  <c r="D9"/>
  <c r="D7"/>
  <c r="D6"/>
  <c r="F14"/>
  <c r="D26" i="20" l="1"/>
  <c r="D32"/>
  <c r="D8" i="22"/>
  <c r="D15" i="20"/>
  <c r="D25"/>
  <c r="D8" l="1"/>
  <c r="D9"/>
  <c r="E14" i="22"/>
  <c r="C5"/>
  <c r="D5" s="1"/>
  <c r="C5" i="20"/>
  <c r="D5" s="1"/>
  <c r="B5" i="22"/>
  <c r="G14" l="1"/>
  <c r="G8"/>
</calcChain>
</file>

<file path=xl/sharedStrings.xml><?xml version="1.0" encoding="utf-8"?>
<sst xmlns="http://schemas.openxmlformats.org/spreadsheetml/2006/main" count="121" uniqueCount="66">
  <si>
    <t>Изменение</t>
  </si>
  <si>
    <t xml:space="preserve">Сектор биржевого рынка </t>
  </si>
  <si>
    <t xml:space="preserve">Рынок государственных ценных бумаг, в т.ч.: </t>
  </si>
  <si>
    <t>Рынок акций, в т.ч.:</t>
  </si>
  <si>
    <t>ИТОГО, в т.ч.:</t>
  </si>
  <si>
    <t xml:space="preserve">Объем сделок, рублей </t>
  </si>
  <si>
    <t>аукционы Национального банка</t>
  </si>
  <si>
    <r>
      <t xml:space="preserve">аукционы Министерства финансов </t>
    </r>
    <r>
      <rPr>
        <sz val="8"/>
        <rFont val="Times New Roman"/>
        <family val="1"/>
        <charset val="204"/>
      </rPr>
      <t>(первичный рынок)</t>
    </r>
  </si>
  <si>
    <t xml:space="preserve">сделки Фонда госимущества    </t>
  </si>
  <si>
    <t>Рынок облигаций, в т.ч.:</t>
  </si>
  <si>
    <r>
      <t>первичный рынок</t>
    </r>
    <r>
      <rPr>
        <sz val="10"/>
        <rFont val="Times New Roman"/>
        <family val="1"/>
        <charset val="204"/>
      </rPr>
      <t xml:space="preserve"> </t>
    </r>
    <r>
      <rPr>
        <sz val="8"/>
        <rFont val="Times New Roman"/>
        <family val="1"/>
        <charset val="204"/>
      </rPr>
      <t>(кроме ФГИ)</t>
    </r>
    <r>
      <rPr>
        <sz val="10"/>
        <rFont val="Times New Roman"/>
        <family val="1"/>
        <charset val="204"/>
      </rPr>
      <t xml:space="preserve">  </t>
    </r>
    <r>
      <rPr>
        <sz val="14"/>
        <rFont val="Times New Roman"/>
        <family val="1"/>
        <charset val="204"/>
      </rPr>
      <t xml:space="preserve">  </t>
    </r>
  </si>
  <si>
    <r>
      <t xml:space="preserve">вторичный рынок </t>
    </r>
    <r>
      <rPr>
        <sz val="8"/>
        <rFont val="Times New Roman"/>
        <family val="1"/>
        <charset val="204"/>
      </rPr>
      <t>(кроме ФГИ)</t>
    </r>
    <r>
      <rPr>
        <sz val="14"/>
        <rFont val="Times New Roman"/>
        <family val="1"/>
        <charset val="204"/>
      </rPr>
      <t xml:space="preserve"> </t>
    </r>
  </si>
  <si>
    <r>
      <t xml:space="preserve">РЕПО </t>
    </r>
    <r>
      <rPr>
        <b/>
        <sz val="8"/>
        <rFont val="Times New Roman"/>
        <family val="1"/>
        <charset val="204"/>
      </rPr>
      <t>(вне зависимости от эмитента)</t>
    </r>
  </si>
  <si>
    <t>РЕПО облигации банков</t>
  </si>
  <si>
    <t>РЕПО облигации предприятий</t>
  </si>
  <si>
    <t>облигации банков</t>
  </si>
  <si>
    <t>облигации предприятий</t>
  </si>
  <si>
    <t>облигации местных займов</t>
  </si>
  <si>
    <t>облигации Национального банка</t>
  </si>
  <si>
    <t xml:space="preserve">первичный рынок, в т.ч.:    </t>
  </si>
  <si>
    <r>
      <t xml:space="preserve">вторичный рынок </t>
    </r>
    <r>
      <rPr>
        <sz val="8"/>
        <rFont val="Times New Roman"/>
        <family val="1"/>
        <charset val="204"/>
      </rPr>
      <t>(кроме РЕПО)</t>
    </r>
    <r>
      <rPr>
        <sz val="14"/>
        <rFont val="Times New Roman"/>
        <family val="1"/>
        <charset val="204"/>
      </rPr>
      <t>, в т.ч.:</t>
    </r>
  </si>
  <si>
    <t>РЕПО облигации Национального банка</t>
  </si>
  <si>
    <r>
      <t xml:space="preserve">вторичный рынок </t>
    </r>
    <r>
      <rPr>
        <sz val="8"/>
        <rFont val="Times New Roman"/>
        <family val="1"/>
        <charset val="204"/>
      </rPr>
      <t xml:space="preserve">(кроме аукционов и РЕПО) </t>
    </r>
    <r>
      <rPr>
        <sz val="14"/>
        <rFont val="Times New Roman"/>
        <family val="1"/>
        <charset val="204"/>
      </rPr>
      <t xml:space="preserve"> </t>
    </r>
  </si>
  <si>
    <r>
      <t xml:space="preserve">РЕПО с облигациями </t>
    </r>
    <r>
      <rPr>
        <sz val="8"/>
        <rFont val="Times New Roman"/>
        <family val="1"/>
        <charset val="204"/>
      </rPr>
      <t>(вне зависимости от эмитента),</t>
    </r>
    <r>
      <rPr>
        <sz val="14"/>
        <rFont val="Times New Roman"/>
        <family val="1"/>
        <charset val="204"/>
      </rPr>
      <t xml:space="preserve"> в т.ч.:</t>
    </r>
  </si>
  <si>
    <t xml:space="preserve">Количество сделок, штук </t>
  </si>
  <si>
    <t>РЕПО облигации местных займов</t>
  </si>
  <si>
    <t>РЕПО государственные ценные бумаги</t>
  </si>
  <si>
    <t>в %</t>
  </si>
  <si>
    <t>изменение, %</t>
  </si>
  <si>
    <t>акции ОАО</t>
  </si>
  <si>
    <t>акции ЗАО</t>
  </si>
  <si>
    <t>залог</t>
  </si>
  <si>
    <t>облигации банков, в т.ч.:</t>
  </si>
  <si>
    <t>облигации предприятий, в т.ч.:</t>
  </si>
  <si>
    <t xml:space="preserve">Вид (группа) ценных бумаг </t>
  </si>
  <si>
    <t>Акции, в т.ч.:</t>
  </si>
  <si>
    <t>Облигации, в т.ч.:</t>
  </si>
  <si>
    <t>ипотечные</t>
  </si>
  <si>
    <t>биржевые</t>
  </si>
  <si>
    <t>по видам:</t>
  </si>
  <si>
    <t>прочие</t>
  </si>
  <si>
    <t>жилищные</t>
  </si>
  <si>
    <t>доллары США</t>
  </si>
  <si>
    <t>евро</t>
  </si>
  <si>
    <t>российские рубли</t>
  </si>
  <si>
    <t>обеспеченные, в т.ч.:</t>
  </si>
  <si>
    <t>поручительство</t>
  </si>
  <si>
    <t>банковская гарантия</t>
  </si>
  <si>
    <t>страхование ответственности</t>
  </si>
  <si>
    <t>необеспеченные, в т.ч.:</t>
  </si>
  <si>
    <t>в пределах нормативного капитала банка</t>
  </si>
  <si>
    <t>биржевые облигации</t>
  </si>
  <si>
    <t>в пределах размера долга в местном бюджете</t>
  </si>
  <si>
    <t>по иным основаниям в соответствии с законодательством</t>
  </si>
  <si>
    <t>прочие валюты</t>
  </si>
  <si>
    <t>требование по кредитам на строительство под залог недвиж.</t>
  </si>
  <si>
    <t>Кол-во эмитентов, шт.</t>
  </si>
  <si>
    <t>Кол-во выпусков, шт.</t>
  </si>
  <si>
    <t>изм., %</t>
  </si>
  <si>
    <t>-</t>
  </si>
  <si>
    <t>Объем выпусков, тыс. рублей</t>
  </si>
  <si>
    <t>белорусские рубли</t>
  </si>
  <si>
    <t>по способу обеспечения:</t>
  </si>
  <si>
    <t>по валюте номинала (в пересч. по курсу на соответствующ. отч. дату):</t>
  </si>
  <si>
    <t>Объемы выпусков ценных бумаг (акций и облигаций)  в обращении по состоянию на 01.11.2017</t>
  </si>
  <si>
    <t>Эмитенты и выпуски ценных бумаг (акций и облигаций) в обращении по состоянию на 01.11.2017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</si>
</sst>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#,##0.0"/>
  </numFmts>
  <fonts count="18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9">
    <xf numFmtId="0" fontId="0" fillId="0" borderId="0"/>
    <xf numFmtId="164" fontId="7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6" fillId="0" borderId="0"/>
    <xf numFmtId="0" fontId="5" fillId="0" borderId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5" fillId="0" borderId="0"/>
    <xf numFmtId="0" fontId="4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164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91">
    <xf numFmtId="0" fontId="0" fillId="0" borderId="0" xfId="0"/>
    <xf numFmtId="0" fontId="9" fillId="0" borderId="0" xfId="0" applyFont="1"/>
    <xf numFmtId="0" fontId="9" fillId="0" borderId="0" xfId="0" applyFont="1" applyFill="1" applyBorder="1"/>
    <xf numFmtId="0" fontId="9" fillId="0" borderId="0" xfId="0" applyFont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 readingOrder="1"/>
    </xf>
    <xf numFmtId="3" fontId="8" fillId="0" borderId="1" xfId="0" applyNumberFormat="1" applyFont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 readingOrder="1"/>
    </xf>
    <xf numFmtId="0" fontId="9" fillId="2" borderId="3" xfId="0" applyFont="1" applyFill="1" applyBorder="1" applyAlignment="1">
      <alignment horizontal="center" vertical="center" wrapText="1" readingOrder="1"/>
    </xf>
    <xf numFmtId="0" fontId="8" fillId="0" borderId="4" xfId="0" applyFont="1" applyBorder="1" applyAlignment="1">
      <alignment horizontal="left" vertical="center" wrapText="1" readingOrder="1"/>
    </xf>
    <xf numFmtId="4" fontId="8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 readingOrder="1"/>
    </xf>
    <xf numFmtId="0" fontId="11" fillId="0" borderId="4" xfId="0" applyFont="1" applyBorder="1" applyAlignment="1">
      <alignment horizontal="left" vertical="center" wrapText="1" readingOrder="1"/>
    </xf>
    <xf numFmtId="4" fontId="9" fillId="0" borderId="3" xfId="0" applyNumberFormat="1" applyFont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 readingOrder="1"/>
    </xf>
    <xf numFmtId="0" fontId="8" fillId="3" borderId="4" xfId="0" applyFont="1" applyFill="1" applyBorder="1" applyAlignment="1">
      <alignment horizontal="left" vertical="center" wrapText="1" readingOrder="1"/>
    </xf>
    <xf numFmtId="3" fontId="8" fillId="3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8" fillId="3" borderId="1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 readingOrder="1"/>
    </xf>
    <xf numFmtId="3" fontId="9" fillId="2" borderId="1" xfId="0" applyNumberFormat="1" applyFont="1" applyFill="1" applyBorder="1" applyAlignment="1">
      <alignment horizontal="center" vertical="center" wrapText="1"/>
    </xf>
    <xf numFmtId="4" fontId="9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8" xfId="0" applyFont="1" applyBorder="1" applyAlignment="1">
      <alignment horizontal="left" vertical="center" wrapText="1" readingOrder="1"/>
    </xf>
    <xf numFmtId="4" fontId="11" fillId="0" borderId="0" xfId="0" applyNumberFormat="1" applyFont="1" applyFill="1" applyBorder="1" applyAlignment="1">
      <alignment horizontal="center" vertical="center"/>
    </xf>
    <xf numFmtId="0" fontId="16" fillId="0" borderId="5" xfId="0" applyFont="1" applyBorder="1" applyAlignment="1">
      <alignment horizontal="left" vertical="center" wrapText="1" readingOrder="1"/>
    </xf>
    <xf numFmtId="4" fontId="16" fillId="0" borderId="6" xfId="0" applyNumberFormat="1" applyFont="1" applyBorder="1" applyAlignment="1">
      <alignment horizontal="center" vertical="center" wrapText="1"/>
    </xf>
    <xf numFmtId="3" fontId="11" fillId="0" borderId="0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3" fontId="11" fillId="0" borderId="0" xfId="0" applyNumberFormat="1" applyFont="1" applyFill="1" applyBorder="1"/>
    <xf numFmtId="0" fontId="11" fillId="0" borderId="0" xfId="0" applyFont="1" applyFill="1" applyBorder="1"/>
    <xf numFmtId="4" fontId="11" fillId="0" borderId="0" xfId="0" applyNumberFormat="1" applyFont="1" applyFill="1" applyBorder="1"/>
    <xf numFmtId="3" fontId="11" fillId="0" borderId="0" xfId="0" applyNumberFormat="1" applyFont="1" applyFill="1" applyBorder="1" applyAlignment="1">
      <alignment horizontal="center"/>
    </xf>
    <xf numFmtId="0" fontId="11" fillId="0" borderId="0" xfId="0" applyFont="1"/>
    <xf numFmtId="4" fontId="11" fillId="0" borderId="0" xfId="0" applyNumberFormat="1" applyFont="1"/>
    <xf numFmtId="4" fontId="11" fillId="0" borderId="0" xfId="1" applyNumberFormat="1" applyFont="1"/>
    <xf numFmtId="4" fontId="16" fillId="0" borderId="2" xfId="0" applyNumberFormat="1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center" wrapText="1" readingOrder="1"/>
    </xf>
    <xf numFmtId="4" fontId="11" fillId="0" borderId="19" xfId="0" applyNumberFormat="1" applyFont="1" applyBorder="1" applyAlignment="1">
      <alignment horizontal="center" vertical="center" wrapText="1"/>
    </xf>
    <xf numFmtId="4" fontId="11" fillId="0" borderId="20" xfId="0" applyNumberFormat="1" applyFont="1" applyBorder="1" applyAlignment="1">
      <alignment horizontal="center" vertical="center" wrapText="1"/>
    </xf>
    <xf numFmtId="0" fontId="16" fillId="0" borderId="17" xfId="0" applyFont="1" applyBorder="1" applyAlignment="1">
      <alignment horizontal="left" vertical="center" wrapText="1" readingOrder="1"/>
    </xf>
    <xf numFmtId="4" fontId="11" fillId="0" borderId="1" xfId="0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left" vertical="center" wrapText="1" readingOrder="1"/>
    </xf>
    <xf numFmtId="0" fontId="12" fillId="0" borderId="18" xfId="0" applyFont="1" applyBorder="1" applyAlignment="1">
      <alignment horizontal="left" vertical="center" wrapText="1" readingOrder="1"/>
    </xf>
    <xf numFmtId="0" fontId="11" fillId="5" borderId="5" xfId="0" applyFont="1" applyFill="1" applyBorder="1" applyAlignment="1">
      <alignment horizontal="left" vertical="center" wrapText="1" readingOrder="1"/>
    </xf>
    <xf numFmtId="3" fontId="16" fillId="0" borderId="6" xfId="0" applyNumberFormat="1" applyFont="1" applyBorder="1" applyAlignment="1">
      <alignment horizontal="center" vertical="center" wrapText="1"/>
    </xf>
    <xf numFmtId="3" fontId="11" fillId="0" borderId="19" xfId="0" applyNumberFormat="1" applyFont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 wrapText="1"/>
    </xf>
    <xf numFmtId="0" fontId="17" fillId="0" borderId="4" xfId="0" applyFont="1" applyBorder="1" applyAlignment="1">
      <alignment horizontal="left" vertical="center" wrapText="1" readingOrder="1"/>
    </xf>
    <xf numFmtId="3" fontId="17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7" fillId="0" borderId="3" xfId="0" applyNumberFormat="1" applyFont="1" applyBorder="1" applyAlignment="1">
      <alignment horizontal="center" vertical="center" wrapText="1"/>
    </xf>
    <xf numFmtId="0" fontId="17" fillId="0" borderId="18" xfId="0" applyFont="1" applyBorder="1" applyAlignment="1">
      <alignment horizontal="left" vertical="center" wrapText="1" readingOrder="1"/>
    </xf>
    <xf numFmtId="3" fontId="17" fillId="0" borderId="19" xfId="0" applyNumberFormat="1" applyFont="1" applyBorder="1" applyAlignment="1">
      <alignment horizontal="center" vertical="center" wrapText="1"/>
    </xf>
    <xf numFmtId="4" fontId="17" fillId="0" borderId="19" xfId="0" applyNumberFormat="1" applyFont="1" applyBorder="1" applyAlignment="1">
      <alignment horizontal="center" vertical="center" wrapText="1"/>
    </xf>
    <xf numFmtId="4" fontId="17" fillId="0" borderId="20" xfId="0" applyNumberFormat="1" applyFont="1" applyBorder="1" applyAlignment="1">
      <alignment horizontal="center" vertical="center" wrapText="1"/>
    </xf>
    <xf numFmtId="14" fontId="11" fillId="4" borderId="12" xfId="1" applyNumberFormat="1" applyFont="1" applyFill="1" applyBorder="1" applyAlignment="1">
      <alignment horizontal="center" vertical="center" wrapText="1" readingOrder="1"/>
    </xf>
    <xf numFmtId="0" fontId="11" fillId="0" borderId="1" xfId="0" applyFont="1" applyBorder="1" applyAlignment="1">
      <alignment vertical="center"/>
    </xf>
    <xf numFmtId="4" fontId="11" fillId="0" borderId="21" xfId="0" applyNumberFormat="1" applyFont="1" applyBorder="1" applyAlignment="1">
      <alignment horizontal="center" vertical="center" wrapText="1"/>
    </xf>
    <xf numFmtId="4" fontId="11" fillId="0" borderId="7" xfId="0" applyNumberFormat="1" applyFont="1" applyBorder="1" applyAlignment="1">
      <alignment horizontal="center" vertical="center" wrapText="1"/>
    </xf>
    <xf numFmtId="4" fontId="16" fillId="6" borderId="2" xfId="0" applyNumberFormat="1" applyFont="1" applyFill="1" applyBorder="1" applyAlignment="1">
      <alignment horizontal="center" vertical="center" wrapText="1"/>
    </xf>
    <xf numFmtId="4" fontId="11" fillId="6" borderId="2" xfId="0" applyNumberFormat="1" applyFont="1" applyFill="1" applyBorder="1" applyAlignment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165" fontId="16" fillId="0" borderId="6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11" fillId="0" borderId="9" xfId="0" applyNumberFormat="1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1" fillId="5" borderId="6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 wrapText="1"/>
    </xf>
    <xf numFmtId="165" fontId="12" fillId="0" borderId="19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 wrapText="1" readingOrder="1"/>
    </xf>
    <xf numFmtId="0" fontId="9" fillId="2" borderId="4" xfId="0" applyFont="1" applyFill="1" applyBorder="1" applyAlignment="1">
      <alignment horizontal="center" vertical="center" wrapText="1" readingOrder="1"/>
    </xf>
    <xf numFmtId="0" fontId="9" fillId="2" borderId="6" xfId="0" applyFont="1" applyFill="1" applyBorder="1" applyAlignment="1">
      <alignment horizontal="center" vertical="center" wrapText="1" readingOrder="1"/>
    </xf>
    <xf numFmtId="0" fontId="11" fillId="0" borderId="0" xfId="0" applyFont="1" applyAlignment="1">
      <alignment horizontal="center"/>
    </xf>
    <xf numFmtId="0" fontId="11" fillId="4" borderId="16" xfId="0" applyFont="1" applyFill="1" applyBorder="1" applyAlignment="1">
      <alignment horizontal="center" vertical="center" wrapText="1" readingOrder="1"/>
    </xf>
    <xf numFmtId="0" fontId="11" fillId="4" borderId="15" xfId="0" applyFont="1" applyFill="1" applyBorder="1" applyAlignment="1">
      <alignment horizontal="center" vertical="center" wrapText="1" readingOrder="1"/>
    </xf>
    <xf numFmtId="0" fontId="11" fillId="4" borderId="17" xfId="0" applyFont="1" applyFill="1" applyBorder="1" applyAlignment="1">
      <alignment horizontal="center" vertical="center" wrapText="1" readingOrder="1"/>
    </xf>
    <xf numFmtId="0" fontId="11" fillId="4" borderId="11" xfId="0" applyFont="1" applyFill="1" applyBorder="1" applyAlignment="1">
      <alignment horizontal="center" vertical="center" wrapText="1" readingOrder="1"/>
    </xf>
    <xf numFmtId="4" fontId="11" fillId="4" borderId="13" xfId="0" applyNumberFormat="1" applyFont="1" applyFill="1" applyBorder="1" applyAlignment="1">
      <alignment horizontal="center" vertical="center" wrapText="1" readingOrder="1"/>
    </xf>
    <xf numFmtId="4" fontId="11" fillId="4" borderId="14" xfId="0" applyNumberFormat="1" applyFont="1" applyFill="1" applyBorder="1" applyAlignment="1">
      <alignment horizontal="center" vertical="center" wrapText="1" readingOrder="1"/>
    </xf>
    <xf numFmtId="3" fontId="16" fillId="0" borderId="6" xfId="0" applyNumberFormat="1" applyFont="1" applyBorder="1" applyAlignment="1">
      <alignment horizontal="center" vertical="center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</cellXfs>
  <cellStyles count="39">
    <cellStyle name="Обычный" xfId="0" builtinId="0"/>
    <cellStyle name="Обычный 10" xfId="28"/>
    <cellStyle name="Обычный 11" xfId="29"/>
    <cellStyle name="Обычный 12" xfId="30"/>
    <cellStyle name="Обычный 13" xfId="31"/>
    <cellStyle name="Обычный 14" xfId="32"/>
    <cellStyle name="Обычный 15" xfId="33"/>
    <cellStyle name="Обычный 16" xfId="34"/>
    <cellStyle name="Обычный 17" xfId="35"/>
    <cellStyle name="Обычный 18" xfId="36"/>
    <cellStyle name="Обычный 19" xfId="37"/>
    <cellStyle name="Обычный 2" xfId="3"/>
    <cellStyle name="Обычный 2 2" xfId="8"/>
    <cellStyle name="Обычный 2 2 2" xfId="23"/>
    <cellStyle name="Обычный 2 2 3" xfId="14"/>
    <cellStyle name="Обычный 2 3" xfId="11"/>
    <cellStyle name="Обычный 2 3 2" xfId="26"/>
    <cellStyle name="Обычный 2 3 3" xfId="17"/>
    <cellStyle name="Обычный 2 4" xfId="21"/>
    <cellStyle name="Обычный 2 5" xfId="12"/>
    <cellStyle name="Обычный 20" xfId="38"/>
    <cellStyle name="Обычный 3" xfId="5"/>
    <cellStyle name="Обычный 4" xfId="4"/>
    <cellStyle name="Обычный 4 2" xfId="22"/>
    <cellStyle name="Обычный 4 3" xfId="13"/>
    <cellStyle name="Обычный 5" xfId="9"/>
    <cellStyle name="Обычный 5 2" xfId="24"/>
    <cellStyle name="Обычный 5 3" xfId="15"/>
    <cellStyle name="Обычный 6" xfId="10"/>
    <cellStyle name="Обычный 6 2" xfId="25"/>
    <cellStyle name="Обычный 6 3" xfId="16"/>
    <cellStyle name="Обычный 7" xfId="19"/>
    <cellStyle name="Обычный 8" xfId="18"/>
    <cellStyle name="Обычный 9" xfId="27"/>
    <cellStyle name="Финансовый" xfId="1" builtinId="3"/>
    <cellStyle name="Финансовый 2" xfId="2"/>
    <cellStyle name="Финансовый 2 2" xfId="7"/>
    <cellStyle name="Финансовый 3" xfId="6"/>
    <cellStyle name="Финансовый 4" xfId="2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L29"/>
  <sheetViews>
    <sheetView zoomScale="85" zoomScaleNormal="85" zoomScaleSheetLayoutView="115" workbookViewId="0">
      <selection activeCell="B2" sqref="B2"/>
    </sheetView>
  </sheetViews>
  <sheetFormatPr defaultColWidth="9.140625" defaultRowHeight="18.75"/>
  <cols>
    <col min="1" max="1" width="57.140625" style="1" customWidth="1"/>
    <col min="2" max="2" width="26.85546875" style="1" customWidth="1"/>
    <col min="3" max="3" width="25.42578125" style="1" customWidth="1"/>
    <col min="4" max="4" width="13.85546875" style="1" customWidth="1"/>
    <col min="5" max="5" width="57.28515625" style="1" customWidth="1"/>
    <col min="6" max="6" width="20.7109375" style="1" customWidth="1"/>
    <col min="7" max="7" width="20.140625" style="1" customWidth="1"/>
    <col min="8" max="8" width="13.42578125" style="1" customWidth="1"/>
    <col min="9" max="9" width="24.140625" style="1" customWidth="1"/>
    <col min="10" max="10" width="15.42578125" style="1" customWidth="1"/>
    <col min="11" max="90" width="9.140625" style="2" customWidth="1"/>
    <col min="91" max="16384" width="9.140625" style="1"/>
  </cols>
  <sheetData>
    <row r="1" spans="1:90" s="3" customFormat="1" ht="20.100000000000001" customHeight="1">
      <c r="A1" s="78" t="s">
        <v>1</v>
      </c>
      <c r="B1" s="80" t="s">
        <v>5</v>
      </c>
      <c r="C1" s="80"/>
      <c r="D1" s="10" t="s">
        <v>0</v>
      </c>
      <c r="E1" s="78" t="s">
        <v>1</v>
      </c>
      <c r="F1" s="80" t="s">
        <v>24</v>
      </c>
      <c r="G1" s="80"/>
      <c r="H1" s="10" t="s">
        <v>0</v>
      </c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</row>
    <row r="2" spans="1:90" s="3" customFormat="1" ht="20.100000000000001" customHeight="1">
      <c r="A2" s="79"/>
      <c r="B2" s="5"/>
      <c r="C2" s="5"/>
      <c r="D2" s="11" t="s">
        <v>27</v>
      </c>
      <c r="E2" s="79"/>
      <c r="F2" s="5"/>
      <c r="G2" s="5"/>
      <c r="H2" s="11" t="s">
        <v>27</v>
      </c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</row>
    <row r="3" spans="1:90" s="3" customFormat="1" ht="20.100000000000001" customHeight="1">
      <c r="A3" s="12" t="s">
        <v>2</v>
      </c>
      <c r="B3" s="6"/>
      <c r="C3" s="6"/>
      <c r="D3" s="13"/>
      <c r="E3" s="12" t="s">
        <v>2</v>
      </c>
      <c r="F3" s="6"/>
      <c r="G3" s="6"/>
      <c r="H3" s="13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</row>
    <row r="4" spans="1:90" s="3" customFormat="1" ht="20.100000000000001" customHeight="1">
      <c r="A4" s="14" t="s">
        <v>7</v>
      </c>
      <c r="B4" s="7"/>
      <c r="C4" s="7"/>
      <c r="D4" s="13"/>
      <c r="E4" s="14" t="s">
        <v>7</v>
      </c>
      <c r="F4" s="7"/>
      <c r="G4" s="7"/>
      <c r="H4" s="13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</row>
    <row r="5" spans="1:90" s="3" customFormat="1" ht="20.100000000000001" customHeight="1">
      <c r="A5" s="14" t="s">
        <v>6</v>
      </c>
      <c r="B5" s="7"/>
      <c r="C5" s="7"/>
      <c r="D5" s="13"/>
      <c r="E5" s="14" t="s">
        <v>6</v>
      </c>
      <c r="F5" s="7"/>
      <c r="G5" s="7"/>
      <c r="H5" s="13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  <c r="AZ5" s="4"/>
      <c r="BA5" s="4"/>
      <c r="BB5" s="4"/>
      <c r="BC5" s="4"/>
      <c r="BD5" s="4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</row>
    <row r="6" spans="1:90" s="3" customFormat="1" ht="20.100000000000001" customHeight="1">
      <c r="A6" s="14" t="s">
        <v>22</v>
      </c>
      <c r="B6" s="7"/>
      <c r="C6" s="7"/>
      <c r="D6" s="16"/>
      <c r="E6" s="14" t="s">
        <v>22</v>
      </c>
      <c r="F6" s="7"/>
      <c r="G6" s="7"/>
      <c r="H6" s="16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</row>
    <row r="7" spans="1:90" s="3" customFormat="1" ht="20.100000000000001" customHeight="1">
      <c r="A7" s="14" t="s">
        <v>26</v>
      </c>
      <c r="B7" s="7"/>
      <c r="C7" s="7"/>
      <c r="D7" s="16"/>
      <c r="E7" s="14" t="s">
        <v>26</v>
      </c>
      <c r="F7" s="7"/>
      <c r="G7" s="7"/>
      <c r="H7" s="16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  <c r="AZ7" s="4"/>
      <c r="BA7" s="4"/>
      <c r="BB7" s="4"/>
      <c r="BC7" s="4"/>
      <c r="BD7" s="4"/>
      <c r="BE7" s="4"/>
      <c r="BF7" s="4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</row>
    <row r="8" spans="1:90" s="3" customFormat="1" ht="20.100000000000001" customHeight="1">
      <c r="A8" s="12" t="s">
        <v>3</v>
      </c>
      <c r="B8" s="6"/>
      <c r="C8" s="6"/>
      <c r="D8" s="13"/>
      <c r="E8" s="12" t="s">
        <v>3</v>
      </c>
      <c r="F8" s="6"/>
      <c r="G8" s="6"/>
      <c r="H8" s="13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  <c r="AZ8" s="4"/>
      <c r="BA8" s="4"/>
      <c r="BB8" s="4"/>
      <c r="BC8" s="4"/>
      <c r="BD8" s="4"/>
      <c r="BE8" s="4"/>
      <c r="BF8" s="4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</row>
    <row r="9" spans="1:90" s="3" customFormat="1" ht="20.100000000000001" customHeight="1">
      <c r="A9" s="14" t="s">
        <v>8</v>
      </c>
      <c r="B9" s="7"/>
      <c r="C9" s="7"/>
      <c r="D9" s="13"/>
      <c r="E9" s="14" t="s">
        <v>8</v>
      </c>
      <c r="F9" s="7"/>
      <c r="G9" s="7"/>
      <c r="H9" s="13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</row>
    <row r="10" spans="1:90" s="3" customFormat="1" ht="20.100000000000001" customHeight="1">
      <c r="A10" s="14" t="s">
        <v>10</v>
      </c>
      <c r="B10" s="7"/>
      <c r="C10" s="7"/>
      <c r="D10" s="13"/>
      <c r="E10" s="14" t="s">
        <v>10</v>
      </c>
      <c r="F10" s="7"/>
      <c r="G10" s="7"/>
      <c r="H10" s="13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</row>
    <row r="11" spans="1:90" s="3" customFormat="1" ht="20.100000000000001" customHeight="1">
      <c r="A11" s="14" t="s">
        <v>11</v>
      </c>
      <c r="B11" s="7"/>
      <c r="C11" s="7"/>
      <c r="D11" s="16"/>
      <c r="E11" s="14" t="s">
        <v>11</v>
      </c>
      <c r="F11" s="7"/>
      <c r="G11" s="7"/>
      <c r="H11" s="13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</row>
    <row r="12" spans="1:90" ht="20.100000000000001" customHeight="1">
      <c r="A12" s="12" t="s">
        <v>9</v>
      </c>
      <c r="B12" s="6"/>
      <c r="C12" s="6"/>
      <c r="D12" s="13"/>
      <c r="E12" s="12" t="s">
        <v>9</v>
      </c>
      <c r="F12" s="6"/>
      <c r="G12" s="6"/>
      <c r="H12" s="13"/>
    </row>
    <row r="13" spans="1:90" ht="20.100000000000001" customHeight="1">
      <c r="A13" s="22" t="s">
        <v>19</v>
      </c>
      <c r="B13" s="23"/>
      <c r="C13" s="23"/>
      <c r="D13" s="24"/>
      <c r="E13" s="22" t="s">
        <v>19</v>
      </c>
      <c r="F13" s="23"/>
      <c r="G13" s="23"/>
      <c r="H13" s="24"/>
    </row>
    <row r="14" spans="1:90" ht="20.100000000000001" customHeight="1">
      <c r="A14" s="15" t="s">
        <v>15</v>
      </c>
      <c r="B14" s="9"/>
      <c r="C14" s="9"/>
      <c r="D14" s="16"/>
      <c r="E14" s="15" t="s">
        <v>15</v>
      </c>
      <c r="F14" s="9"/>
      <c r="G14" s="9"/>
      <c r="H14" s="16"/>
    </row>
    <row r="15" spans="1:90" ht="20.100000000000001" customHeight="1">
      <c r="A15" s="15" t="s">
        <v>16</v>
      </c>
      <c r="B15" s="9"/>
      <c r="C15" s="9"/>
      <c r="D15" s="16"/>
      <c r="E15" s="15" t="s">
        <v>16</v>
      </c>
      <c r="F15" s="9"/>
      <c r="G15" s="9"/>
      <c r="H15" s="16"/>
    </row>
    <row r="16" spans="1:90" ht="20.100000000000001" customHeight="1">
      <c r="A16" s="15" t="s">
        <v>17</v>
      </c>
      <c r="B16" s="9"/>
      <c r="C16" s="9"/>
      <c r="D16" s="16"/>
      <c r="E16" s="15" t="s">
        <v>17</v>
      </c>
      <c r="F16" s="9"/>
      <c r="G16" s="9"/>
      <c r="H16" s="16"/>
    </row>
    <row r="17" spans="1:8" ht="20.100000000000001" customHeight="1">
      <c r="A17" s="15" t="s">
        <v>18</v>
      </c>
      <c r="B17" s="9"/>
      <c r="C17" s="9"/>
      <c r="D17" s="16"/>
      <c r="E17" s="15" t="s">
        <v>18</v>
      </c>
      <c r="F17" s="9"/>
      <c r="G17" s="9"/>
      <c r="H17" s="16"/>
    </row>
    <row r="18" spans="1:8" ht="20.100000000000001" customHeight="1">
      <c r="A18" s="22" t="s">
        <v>20</v>
      </c>
      <c r="B18" s="23"/>
      <c r="C18" s="23"/>
      <c r="D18" s="24"/>
      <c r="E18" s="22" t="s">
        <v>20</v>
      </c>
      <c r="F18" s="23"/>
      <c r="G18" s="23"/>
      <c r="H18" s="24"/>
    </row>
    <row r="19" spans="1:8" ht="20.100000000000001" customHeight="1">
      <c r="A19" s="15" t="s">
        <v>15</v>
      </c>
      <c r="B19" s="9"/>
      <c r="C19" s="9"/>
      <c r="D19" s="16"/>
      <c r="E19" s="15" t="s">
        <v>15</v>
      </c>
      <c r="F19" s="9"/>
      <c r="G19" s="9"/>
      <c r="H19" s="16"/>
    </row>
    <row r="20" spans="1:8" ht="20.100000000000001" customHeight="1">
      <c r="A20" s="15" t="s">
        <v>16</v>
      </c>
      <c r="B20" s="9"/>
      <c r="C20" s="9"/>
      <c r="D20" s="16"/>
      <c r="E20" s="15" t="s">
        <v>16</v>
      </c>
      <c r="F20" s="9"/>
      <c r="G20" s="9"/>
      <c r="H20" s="16"/>
    </row>
    <row r="21" spans="1:8" ht="20.100000000000001" customHeight="1">
      <c r="A21" s="15" t="s">
        <v>17</v>
      </c>
      <c r="B21" s="9"/>
      <c r="C21" s="9"/>
      <c r="D21" s="16"/>
      <c r="E21" s="15" t="s">
        <v>17</v>
      </c>
      <c r="F21" s="9"/>
      <c r="G21" s="9"/>
      <c r="H21" s="16"/>
    </row>
    <row r="22" spans="1:8" ht="20.100000000000001" customHeight="1">
      <c r="A22" s="15" t="s">
        <v>18</v>
      </c>
      <c r="B22" s="9"/>
      <c r="C22" s="9"/>
      <c r="D22" s="16"/>
      <c r="E22" s="15" t="s">
        <v>18</v>
      </c>
      <c r="F22" s="9"/>
      <c r="G22" s="9"/>
      <c r="H22" s="16"/>
    </row>
    <row r="23" spans="1:8" ht="20.100000000000001" customHeight="1">
      <c r="A23" s="22" t="s">
        <v>23</v>
      </c>
      <c r="B23" s="23"/>
      <c r="C23" s="23"/>
      <c r="D23" s="24"/>
      <c r="E23" s="22" t="s">
        <v>23</v>
      </c>
      <c r="F23" s="23"/>
      <c r="G23" s="23"/>
      <c r="H23" s="24"/>
    </row>
    <row r="24" spans="1:8" ht="20.100000000000001" customHeight="1">
      <c r="A24" s="15" t="s">
        <v>13</v>
      </c>
      <c r="B24" s="9"/>
      <c r="C24" s="9"/>
      <c r="D24" s="16"/>
      <c r="E24" s="15" t="s">
        <v>13</v>
      </c>
      <c r="F24" s="9"/>
      <c r="G24" s="9"/>
      <c r="H24" s="16"/>
    </row>
    <row r="25" spans="1:8" ht="20.100000000000001" customHeight="1">
      <c r="A25" s="15" t="s">
        <v>14</v>
      </c>
      <c r="B25" s="9"/>
      <c r="C25" s="9"/>
      <c r="D25" s="16"/>
      <c r="E25" s="15" t="s">
        <v>14</v>
      </c>
      <c r="F25" s="9"/>
      <c r="G25" s="9"/>
      <c r="H25" s="16"/>
    </row>
    <row r="26" spans="1:8" ht="20.100000000000001" customHeight="1">
      <c r="A26" s="15" t="s">
        <v>25</v>
      </c>
      <c r="B26" s="9"/>
      <c r="C26" s="9"/>
      <c r="D26" s="16"/>
      <c r="E26" s="15" t="s">
        <v>25</v>
      </c>
      <c r="F26" s="9"/>
      <c r="G26" s="9"/>
      <c r="H26" s="16"/>
    </row>
    <row r="27" spans="1:8" ht="20.100000000000001" customHeight="1">
      <c r="A27" s="15" t="s">
        <v>21</v>
      </c>
      <c r="B27" s="9"/>
      <c r="C27" s="9"/>
      <c r="D27" s="16"/>
      <c r="E27" s="15" t="s">
        <v>21</v>
      </c>
      <c r="F27" s="9"/>
      <c r="G27" s="9"/>
      <c r="H27" s="16"/>
    </row>
    <row r="28" spans="1:8" ht="20.100000000000001" customHeight="1">
      <c r="A28" s="17" t="s">
        <v>4</v>
      </c>
      <c r="B28" s="8"/>
      <c r="C28" s="8"/>
      <c r="D28" s="20"/>
      <c r="E28" s="17" t="s">
        <v>4</v>
      </c>
      <c r="F28" s="8"/>
      <c r="G28" s="8"/>
      <c r="H28" s="20"/>
    </row>
    <row r="29" spans="1:8" ht="20.100000000000001" customHeight="1">
      <c r="A29" s="18" t="s">
        <v>12</v>
      </c>
      <c r="B29" s="19"/>
      <c r="C29" s="19"/>
      <c r="D29" s="21"/>
      <c r="E29" s="18" t="s">
        <v>12</v>
      </c>
      <c r="F29" s="19"/>
      <c r="G29" s="19"/>
      <c r="H29" s="21"/>
    </row>
  </sheetData>
  <mergeCells count="4">
    <mergeCell ref="A1:A2"/>
    <mergeCell ref="B1:C1"/>
    <mergeCell ref="E1:E2"/>
    <mergeCell ref="F1:G1"/>
  </mergeCells>
  <phoneticPr fontId="15" type="noConversion"/>
  <printOptions horizontalCentered="1" verticalCentered="1"/>
  <pageMargins left="0.39370078740157483" right="0.39370078740157483" top="0" bottom="0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AS146"/>
  <sheetViews>
    <sheetView zoomScaleNormal="100" zoomScaleSheetLayoutView="115" workbookViewId="0">
      <selection activeCell="B17" sqref="B17"/>
    </sheetView>
  </sheetViews>
  <sheetFormatPr defaultColWidth="9.140625" defaultRowHeight="15.75"/>
  <cols>
    <col min="1" max="1" width="69" style="38" customWidth="1"/>
    <col min="2" max="2" width="18.7109375" style="38" customWidth="1"/>
    <col min="3" max="3" width="18.7109375" style="40" customWidth="1"/>
    <col min="4" max="4" width="11.7109375" style="39" customWidth="1"/>
    <col min="5" max="5" width="2.140625" style="35" customWidth="1"/>
    <col min="6" max="6" width="2" style="35" customWidth="1"/>
    <col min="7" max="45" width="9.140625" style="35" customWidth="1"/>
    <col min="46" max="16384" width="9.140625" style="38"/>
  </cols>
  <sheetData>
    <row r="1" spans="1:45">
      <c r="A1" s="81" t="s">
        <v>64</v>
      </c>
      <c r="B1" s="81"/>
      <c r="C1" s="81"/>
      <c r="D1" s="81"/>
    </row>
    <row r="2" spans="1:45" ht="16.5" thickBot="1"/>
    <row r="3" spans="1:45" s="26" customFormat="1" ht="20.100000000000001" customHeight="1" thickBot="1">
      <c r="A3" s="82" t="s">
        <v>34</v>
      </c>
      <c r="B3" s="84" t="s">
        <v>60</v>
      </c>
      <c r="C3" s="85"/>
      <c r="D3" s="86" t="s">
        <v>28</v>
      </c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</row>
    <row r="4" spans="1:45" s="26" customFormat="1" ht="20.100000000000001" customHeight="1" thickBot="1">
      <c r="A4" s="83"/>
      <c r="B4" s="62">
        <v>42675</v>
      </c>
      <c r="C4" s="62">
        <v>43040</v>
      </c>
      <c r="D4" s="87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</row>
    <row r="5" spans="1:45" s="26" customFormat="1" ht="20.100000000000001" customHeight="1">
      <c r="A5" s="29" t="s">
        <v>35</v>
      </c>
      <c r="B5" s="69">
        <v>28116970.447999999</v>
      </c>
      <c r="C5" s="69">
        <f>SUM(C6:C7)</f>
        <v>30872207.581999999</v>
      </c>
      <c r="D5" s="41">
        <f>(C5-B5)/B5*100</f>
        <v>9.7991963220062477</v>
      </c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</row>
    <row r="6" spans="1:45" s="26" customFormat="1" ht="20.100000000000001" customHeight="1">
      <c r="A6" s="15" t="s">
        <v>29</v>
      </c>
      <c r="B6" s="70">
        <v>25530693.201000001</v>
      </c>
      <c r="C6" s="70">
        <v>27979202.515999999</v>
      </c>
      <c r="D6" s="33">
        <f t="shared" ref="D6:D36" si="0">(C6-B6)/B6*100</f>
        <v>9.5904537167212247</v>
      </c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</row>
    <row r="7" spans="1:45" s="26" customFormat="1" ht="20.100000000000001" customHeight="1" thickBot="1">
      <c r="A7" s="27" t="s">
        <v>30</v>
      </c>
      <c r="B7" s="71">
        <v>2586277.247</v>
      </c>
      <c r="C7" s="71">
        <v>2893005.0660000001</v>
      </c>
      <c r="D7" s="44">
        <f t="shared" si="0"/>
        <v>11.859819721794898</v>
      </c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</row>
    <row r="8" spans="1:45" ht="20.100000000000001" customHeight="1" thickBot="1">
      <c r="A8" s="45" t="s">
        <v>36</v>
      </c>
      <c r="B8" s="72">
        <f>B9</f>
        <v>14766260.0166</v>
      </c>
      <c r="C8" s="72">
        <f>C9</f>
        <v>17500445.011</v>
      </c>
      <c r="D8" s="41">
        <f t="shared" si="0"/>
        <v>18.516435382597031</v>
      </c>
      <c r="E8" s="34"/>
    </row>
    <row r="9" spans="1:45" ht="20.100000000000001" customHeight="1">
      <c r="A9" s="49" t="s">
        <v>39</v>
      </c>
      <c r="B9" s="73">
        <f>SUM(B15,B11,B10)</f>
        <v>14766260.0166</v>
      </c>
      <c r="C9" s="73">
        <f>SUM(C15,C11,C10)</f>
        <v>17500445.011</v>
      </c>
      <c r="D9" s="67">
        <f t="shared" si="0"/>
        <v>18.516435382597031</v>
      </c>
      <c r="E9" s="34"/>
    </row>
    <row r="10" spans="1:45" ht="20.100000000000001" customHeight="1">
      <c r="A10" s="15" t="s">
        <v>17</v>
      </c>
      <c r="B10" s="70">
        <v>1652219.7296</v>
      </c>
      <c r="C10" s="70">
        <v>3592397.466</v>
      </c>
      <c r="D10" s="33">
        <f t="shared" si="0"/>
        <v>117.42855394117066</v>
      </c>
    </row>
    <row r="11" spans="1:45" ht="20.100000000000001" customHeight="1">
      <c r="A11" s="15" t="s">
        <v>32</v>
      </c>
      <c r="B11" s="70">
        <v>6406218.1799999997</v>
      </c>
      <c r="C11" s="70">
        <v>7283344.9989999998</v>
      </c>
      <c r="D11" s="33">
        <f t="shared" si="0"/>
        <v>13.691803718742532</v>
      </c>
    </row>
    <row r="12" spans="1:45" ht="20.100000000000001" customHeight="1">
      <c r="A12" s="47" t="s">
        <v>38</v>
      </c>
      <c r="B12" s="74">
        <v>0</v>
      </c>
      <c r="C12" s="74">
        <v>0</v>
      </c>
      <c r="D12" s="33" t="s">
        <v>59</v>
      </c>
    </row>
    <row r="13" spans="1:45" ht="20.100000000000001" customHeight="1">
      <c r="A13" s="47" t="s">
        <v>37</v>
      </c>
      <c r="B13" s="74">
        <v>210000</v>
      </c>
      <c r="C13" s="74">
        <v>210000</v>
      </c>
      <c r="D13" s="33">
        <v>0</v>
      </c>
    </row>
    <row r="14" spans="1:45" ht="20.100000000000001" customHeight="1">
      <c r="A14" s="47" t="s">
        <v>40</v>
      </c>
      <c r="B14" s="74">
        <v>6196218.1799999997</v>
      </c>
      <c r="C14" s="74">
        <f>C11-C13</f>
        <v>7073344.9989999998</v>
      </c>
      <c r="D14" s="89">
        <f t="shared" si="0"/>
        <v>14.15584141034879</v>
      </c>
    </row>
    <row r="15" spans="1:45" ht="20.100000000000001" customHeight="1">
      <c r="A15" s="15" t="s">
        <v>33</v>
      </c>
      <c r="B15" s="70">
        <f>SUM(B16:B18)</f>
        <v>6707822.1070000008</v>
      </c>
      <c r="C15" s="70">
        <v>6624702.5460000001</v>
      </c>
      <c r="D15" s="33">
        <f t="shared" si="0"/>
        <v>-1.2391437887605967</v>
      </c>
    </row>
    <row r="16" spans="1:45" ht="20.100000000000001" customHeight="1">
      <c r="A16" s="47" t="s">
        <v>38</v>
      </c>
      <c r="B16" s="74">
        <v>1532260</v>
      </c>
      <c r="C16" s="74">
        <v>1074500</v>
      </c>
      <c r="D16" s="33">
        <f t="shared" si="0"/>
        <v>-29.874825421273155</v>
      </c>
    </row>
    <row r="17" spans="1:4" ht="20.100000000000001" customHeight="1">
      <c r="A17" s="47" t="s">
        <v>41</v>
      </c>
      <c r="B17" s="74">
        <v>269848.61099999998</v>
      </c>
      <c r="C17" s="74">
        <v>334373.98</v>
      </c>
      <c r="D17" s="33">
        <f t="shared" si="0"/>
        <v>23.911692100575614</v>
      </c>
    </row>
    <row r="18" spans="1:4" ht="20.100000000000001" customHeight="1" thickBot="1">
      <c r="A18" s="58" t="s">
        <v>40</v>
      </c>
      <c r="B18" s="75">
        <v>4905713.4960000003</v>
      </c>
      <c r="C18" s="75">
        <v>5215828.5659999996</v>
      </c>
      <c r="D18" s="90">
        <f t="shared" si="0"/>
        <v>6.3215079774401755</v>
      </c>
    </row>
    <row r="19" spans="1:4" ht="20.100000000000001" customHeight="1">
      <c r="A19" s="49" t="s">
        <v>63</v>
      </c>
      <c r="B19" s="73">
        <f>SUM(B20:B24)</f>
        <v>14766260.026000001</v>
      </c>
      <c r="C19" s="73">
        <f>SUM(C20:C24)</f>
        <v>17500445.021000002</v>
      </c>
      <c r="D19" s="67">
        <f t="shared" si="0"/>
        <v>18.516435374873037</v>
      </c>
    </row>
    <row r="20" spans="1:4" ht="20.100000000000001" customHeight="1">
      <c r="A20" s="63" t="s">
        <v>61</v>
      </c>
      <c r="B20" s="70">
        <v>7784118.7510000002</v>
      </c>
      <c r="C20" s="70">
        <v>8890843.5309999995</v>
      </c>
      <c r="D20" s="33">
        <f t="shared" si="0"/>
        <v>14.217727342068386</v>
      </c>
    </row>
    <row r="21" spans="1:4" ht="20.100000000000001" customHeight="1">
      <c r="A21" s="15" t="s">
        <v>42</v>
      </c>
      <c r="B21" s="70">
        <v>5161652.9589999998</v>
      </c>
      <c r="C21" s="70">
        <v>6206354.2400000002</v>
      </c>
      <c r="D21" s="33">
        <f t="shared" si="0"/>
        <v>20.239665264175319</v>
      </c>
    </row>
    <row r="22" spans="1:4" ht="20.100000000000001" customHeight="1">
      <c r="A22" s="15" t="s">
        <v>43</v>
      </c>
      <c r="B22" s="70">
        <v>1603502.2690000001</v>
      </c>
      <c r="C22" s="70">
        <v>1900423.415</v>
      </c>
      <c r="D22" s="33">
        <f t="shared" si="0"/>
        <v>18.517039341963034</v>
      </c>
    </row>
    <row r="23" spans="1:4" ht="20.100000000000001" customHeight="1">
      <c r="A23" s="15" t="s">
        <v>44</v>
      </c>
      <c r="B23" s="70">
        <v>216986.04699999999</v>
      </c>
      <c r="C23" s="70">
        <v>502823.83500000002</v>
      </c>
      <c r="D23" s="33">
        <f t="shared" si="0"/>
        <v>131.73095318889332</v>
      </c>
    </row>
    <row r="24" spans="1:4" ht="20.100000000000001" customHeight="1" thickBot="1">
      <c r="A24" s="27" t="s">
        <v>54</v>
      </c>
      <c r="B24" s="70">
        <v>0</v>
      </c>
      <c r="C24" s="70">
        <v>0</v>
      </c>
      <c r="D24" s="44" t="s">
        <v>59</v>
      </c>
    </row>
    <row r="25" spans="1:4" ht="20.100000000000001" customHeight="1">
      <c r="A25" s="49" t="s">
        <v>62</v>
      </c>
      <c r="B25" s="73">
        <f>SUM(B26,B32)</f>
        <v>14766260.016000001</v>
      </c>
      <c r="C25" s="73">
        <f>SUM(C26,C32)</f>
        <v>17500445.009</v>
      </c>
      <c r="D25" s="66">
        <f t="shared" si="0"/>
        <v>18.516435373868326</v>
      </c>
    </row>
    <row r="26" spans="1:4" ht="20.100000000000001" customHeight="1">
      <c r="A26" s="15" t="s">
        <v>45</v>
      </c>
      <c r="B26" s="70">
        <f>SUM(B27:B31)</f>
        <v>4567522.807</v>
      </c>
      <c r="C26" s="70">
        <f>SUM(C27:C31)</f>
        <v>4336576.4649999999</v>
      </c>
      <c r="D26" s="33">
        <f t="shared" si="0"/>
        <v>-5.0562712384503303</v>
      </c>
    </row>
    <row r="27" spans="1:4" ht="20.100000000000001" customHeight="1">
      <c r="A27" s="47" t="s">
        <v>31</v>
      </c>
      <c r="B27" s="74">
        <v>2188573.085</v>
      </c>
      <c r="C27" s="74">
        <v>1653687.206</v>
      </c>
      <c r="D27" s="33">
        <f t="shared" si="0"/>
        <v>-24.439936809329808</v>
      </c>
    </row>
    <row r="28" spans="1:4" ht="20.100000000000001" customHeight="1">
      <c r="A28" s="47" t="s">
        <v>46</v>
      </c>
      <c r="B28" s="74">
        <v>1044390.8050000001</v>
      </c>
      <c r="C28" s="74">
        <v>1480373.14</v>
      </c>
      <c r="D28" s="33">
        <f t="shared" si="0"/>
        <v>41.745133422540981</v>
      </c>
    </row>
    <row r="29" spans="1:4" ht="20.100000000000001" customHeight="1">
      <c r="A29" s="47" t="s">
        <v>47</v>
      </c>
      <c r="B29" s="74">
        <v>13674.2</v>
      </c>
      <c r="C29" s="74">
        <v>0</v>
      </c>
      <c r="D29" s="33">
        <f t="shared" si="0"/>
        <v>-100</v>
      </c>
    </row>
    <row r="30" spans="1:4" ht="20.100000000000001" customHeight="1">
      <c r="A30" s="47" t="s">
        <v>48</v>
      </c>
      <c r="B30" s="74">
        <v>1110884.7169999999</v>
      </c>
      <c r="C30" s="74">
        <v>992516.11899999995</v>
      </c>
      <c r="D30" s="33">
        <f t="shared" si="0"/>
        <v>-10.655344896602804</v>
      </c>
    </row>
    <row r="31" spans="1:4" ht="20.100000000000001" customHeight="1">
      <c r="A31" s="47" t="s">
        <v>55</v>
      </c>
      <c r="B31" s="74">
        <v>210000</v>
      </c>
      <c r="C31" s="74">
        <v>210000</v>
      </c>
      <c r="D31" s="33">
        <f t="shared" si="0"/>
        <v>0</v>
      </c>
    </row>
    <row r="32" spans="1:4" ht="20.100000000000001" customHeight="1">
      <c r="A32" s="15" t="s">
        <v>49</v>
      </c>
      <c r="B32" s="70">
        <f>SUM(B33:B36)</f>
        <v>10198737.209000001</v>
      </c>
      <c r="C32" s="70">
        <f>SUM(C33:C36)</f>
        <v>13163868.544</v>
      </c>
      <c r="D32" s="33">
        <f t="shared" si="0"/>
        <v>29.073514438467761</v>
      </c>
    </row>
    <row r="33" spans="1:45" ht="20.100000000000001" customHeight="1">
      <c r="A33" s="47" t="s">
        <v>50</v>
      </c>
      <c r="B33" s="74">
        <v>3799939.83</v>
      </c>
      <c r="C33" s="74">
        <v>4851062.648</v>
      </c>
      <c r="D33" s="33">
        <f t="shared" si="0"/>
        <v>27.661564788514031</v>
      </c>
    </row>
    <row r="34" spans="1:45" ht="20.100000000000001" customHeight="1">
      <c r="A34" s="47" t="s">
        <v>52</v>
      </c>
      <c r="B34" s="74">
        <v>701183.9</v>
      </c>
      <c r="C34" s="74">
        <v>445256.2</v>
      </c>
      <c r="D34" s="33">
        <f t="shared" si="0"/>
        <v>-36.499369138395792</v>
      </c>
    </row>
    <row r="35" spans="1:45" ht="20.100000000000001" customHeight="1">
      <c r="A35" s="47" t="s">
        <v>51</v>
      </c>
      <c r="B35" s="74">
        <v>1532260</v>
      </c>
      <c r="C35" s="74">
        <v>1074500</v>
      </c>
      <c r="D35" s="33">
        <f t="shared" si="0"/>
        <v>-29.874825421273155</v>
      </c>
    </row>
    <row r="36" spans="1:45" ht="20.100000000000001" customHeight="1" thickBot="1">
      <c r="A36" s="48" t="s">
        <v>53</v>
      </c>
      <c r="B36" s="75">
        <v>4165353.4789999998</v>
      </c>
      <c r="C36" s="75">
        <v>6793049.6960000005</v>
      </c>
      <c r="D36" s="44">
        <f t="shared" si="0"/>
        <v>63.084591265729664</v>
      </c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</row>
    <row r="37" spans="1:45" ht="20.100000000000001" customHeight="1">
      <c r="C37" s="39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</row>
    <row r="38" spans="1:45" ht="20.100000000000001" customHeight="1">
      <c r="C38" s="39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</row>
    <row r="39" spans="1:45" ht="20.100000000000001" customHeight="1">
      <c r="C39" s="39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</row>
    <row r="40" spans="1:45" ht="20.100000000000001" customHeight="1">
      <c r="C40" s="39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</row>
    <row r="41" spans="1:45" ht="20.100000000000001" customHeight="1">
      <c r="C41" s="39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</row>
    <row r="42" spans="1:45" ht="20.100000000000001" customHeight="1">
      <c r="C42" s="39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</row>
    <row r="43" spans="1:45" ht="20.100000000000001" customHeight="1">
      <c r="C43" s="39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</row>
    <row r="44" spans="1:45" ht="20.100000000000001" customHeight="1">
      <c r="C44" s="39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</row>
    <row r="45" spans="1:45" ht="20.100000000000001" customHeight="1">
      <c r="C45" s="39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</row>
    <row r="46" spans="1:45" ht="20.100000000000001" customHeight="1">
      <c r="C46" s="39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</row>
    <row r="47" spans="1:45" ht="20.100000000000001" customHeight="1">
      <c r="C47" s="39"/>
      <c r="E47" s="38"/>
      <c r="F47" s="38"/>
      <c r="G47" s="38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</row>
    <row r="48" spans="1:45" ht="20.100000000000001" customHeight="1">
      <c r="C48" s="39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</row>
    <row r="49" spans="3:45" ht="20.100000000000001" customHeight="1">
      <c r="C49" s="39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</row>
    <row r="50" spans="3:45" ht="20.100000000000001" customHeight="1">
      <c r="C50" s="39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</row>
    <row r="51" spans="3:45" ht="20.100000000000001" customHeight="1">
      <c r="C51" s="39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</row>
    <row r="52" spans="3:45" ht="20.100000000000001" customHeight="1">
      <c r="C52" s="39"/>
      <c r="E52" s="38"/>
      <c r="F52" s="38"/>
      <c r="G52" s="38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</row>
    <row r="53" spans="3:45" ht="20.100000000000001" customHeight="1">
      <c r="C53" s="39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</row>
    <row r="54" spans="3:45" ht="20.100000000000001" customHeight="1">
      <c r="C54" s="39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</row>
    <row r="55" spans="3:45" ht="20.100000000000001" customHeight="1">
      <c r="C55" s="39"/>
      <c r="E55" s="38"/>
      <c r="F55" s="38"/>
      <c r="G55" s="3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</row>
    <row r="56" spans="3:45" ht="20.100000000000001" customHeight="1">
      <c r="C56" s="39"/>
      <c r="E56" s="38"/>
      <c r="F56" s="38"/>
      <c r="G56" s="3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</row>
    <row r="57" spans="3:45" ht="20.100000000000001" customHeight="1">
      <c r="C57" s="39"/>
      <c r="E57" s="38"/>
      <c r="F57" s="38"/>
      <c r="G57" s="3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</row>
    <row r="58" spans="3:45" ht="20.100000000000001" customHeight="1">
      <c r="C58" s="39"/>
      <c r="E58" s="38"/>
      <c r="F58" s="38"/>
      <c r="G58" s="3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</row>
    <row r="59" spans="3:45" ht="20.100000000000001" customHeight="1">
      <c r="C59" s="39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</row>
    <row r="60" spans="3:45" ht="20.100000000000001" customHeight="1">
      <c r="C60" s="39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</row>
    <row r="61" spans="3:45" ht="20.100000000000001" customHeight="1">
      <c r="C61" s="39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</row>
    <row r="62" spans="3:45" ht="20.100000000000001" customHeight="1">
      <c r="C62" s="39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</row>
    <row r="63" spans="3:45" ht="20.100000000000001" customHeight="1">
      <c r="C63" s="39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</row>
    <row r="64" spans="3:45" ht="20.100000000000001" customHeight="1">
      <c r="C64" s="39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</row>
    <row r="65" spans="3:45" ht="20.100000000000001" customHeight="1">
      <c r="C65" s="39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  <c r="AS65" s="38"/>
    </row>
    <row r="66" spans="3:45" ht="20.100000000000001" customHeight="1">
      <c r="C66" s="39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</row>
    <row r="67" spans="3:45" ht="20.100000000000001" customHeight="1">
      <c r="C67" s="39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</row>
    <row r="68" spans="3:45" ht="20.100000000000001" customHeight="1">
      <c r="C68" s="39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</row>
    <row r="69" spans="3:45" ht="20.100000000000001" customHeight="1">
      <c r="C69" s="39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</row>
    <row r="70" spans="3:45" ht="20.100000000000001" customHeight="1">
      <c r="C70" s="39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</row>
    <row r="71" spans="3:45" ht="20.100000000000001" customHeight="1">
      <c r="C71" s="39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</row>
    <row r="72" spans="3:45" ht="20.100000000000001" customHeight="1">
      <c r="C72" s="39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</row>
    <row r="73" spans="3:45" ht="20.100000000000001" customHeight="1">
      <c r="C73" s="39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</row>
    <row r="74" spans="3:45" ht="20.100000000000001" customHeight="1">
      <c r="C74" s="39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</row>
    <row r="75" spans="3:45" ht="20.100000000000001" customHeight="1">
      <c r="C75" s="39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</row>
    <row r="76" spans="3:45" ht="20.100000000000001" customHeight="1">
      <c r="C76" s="39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</row>
    <row r="77" spans="3:45" ht="20.100000000000001" customHeight="1">
      <c r="C77" s="39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38"/>
      <c r="AS77" s="38"/>
    </row>
    <row r="78" spans="3:45" ht="20.100000000000001" customHeight="1">
      <c r="C78" s="39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/>
      <c r="AP78" s="38"/>
      <c r="AQ78" s="38"/>
      <c r="AR78" s="38"/>
      <c r="AS78" s="38"/>
    </row>
    <row r="79" spans="3:45" ht="20.100000000000001" customHeight="1">
      <c r="C79" s="39"/>
      <c r="E79" s="38"/>
      <c r="F79" s="38"/>
      <c r="G79" s="38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</row>
    <row r="80" spans="3:45" ht="20.100000000000001" customHeight="1">
      <c r="C80" s="39"/>
      <c r="E80" s="38"/>
      <c r="F80" s="38"/>
      <c r="G80" s="3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38"/>
    </row>
    <row r="81" spans="3:45" ht="20.100000000000001" customHeight="1">
      <c r="C81" s="39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38"/>
    </row>
    <row r="82" spans="3:45" ht="20.100000000000001" customHeight="1">
      <c r="C82" s="39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</row>
    <row r="83" spans="3:45" ht="20.100000000000001" customHeight="1">
      <c r="C83" s="39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8"/>
      <c r="AS83" s="38"/>
    </row>
    <row r="84" spans="3:45" ht="20.100000000000001" customHeight="1">
      <c r="C84" s="39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8"/>
      <c r="AR84" s="38"/>
      <c r="AS84" s="38"/>
    </row>
    <row r="85" spans="3:45" ht="20.100000000000001" customHeight="1">
      <c r="C85" s="39"/>
      <c r="E85" s="38"/>
      <c r="F85" s="38"/>
      <c r="G85" s="38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  <c r="AO85" s="38"/>
      <c r="AP85" s="38"/>
      <c r="AQ85" s="38"/>
      <c r="AR85" s="38"/>
      <c r="AS85" s="38"/>
    </row>
    <row r="86" spans="3:45" ht="20.100000000000001" customHeight="1">
      <c r="C86" s="39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8"/>
      <c r="AS86" s="38"/>
    </row>
    <row r="87" spans="3:45" ht="20.100000000000001" customHeight="1">
      <c r="C87" s="39"/>
      <c r="E87" s="38"/>
      <c r="F87" s="38"/>
      <c r="G87" s="38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8"/>
      <c r="AM87" s="38"/>
      <c r="AN87" s="38"/>
      <c r="AO87" s="38"/>
      <c r="AP87" s="38"/>
      <c r="AQ87" s="38"/>
      <c r="AR87" s="38"/>
      <c r="AS87" s="38"/>
    </row>
    <row r="88" spans="3:45" ht="20.100000000000001" customHeight="1">
      <c r="C88" s="39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8"/>
      <c r="AS88" s="38"/>
    </row>
    <row r="89" spans="3:45" ht="20.100000000000001" customHeight="1">
      <c r="C89" s="39"/>
      <c r="E89" s="38"/>
      <c r="F89" s="38"/>
      <c r="G89" s="38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8"/>
      <c r="AM89" s="38"/>
      <c r="AN89" s="38"/>
      <c r="AO89" s="38"/>
      <c r="AP89" s="38"/>
      <c r="AQ89" s="38"/>
      <c r="AR89" s="38"/>
      <c r="AS89" s="38"/>
    </row>
    <row r="90" spans="3:45" ht="20.100000000000001" customHeight="1">
      <c r="C90" s="39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38"/>
      <c r="AN90" s="38"/>
      <c r="AO90" s="38"/>
      <c r="AP90" s="38"/>
      <c r="AQ90" s="38"/>
      <c r="AR90" s="38"/>
      <c r="AS90" s="38"/>
    </row>
    <row r="91" spans="3:45" ht="20.100000000000001" customHeight="1">
      <c r="C91" s="39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8"/>
      <c r="AS91" s="38"/>
    </row>
    <row r="92" spans="3:45" ht="20.100000000000001" customHeight="1">
      <c r="C92" s="39"/>
      <c r="E92" s="38"/>
      <c r="F92" s="38"/>
      <c r="G92" s="38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8"/>
      <c r="AM92" s="38"/>
      <c r="AN92" s="38"/>
      <c r="AO92" s="38"/>
      <c r="AP92" s="38"/>
      <c r="AQ92" s="38"/>
      <c r="AR92" s="38"/>
      <c r="AS92" s="38"/>
    </row>
    <row r="93" spans="3:45" ht="20.100000000000001" customHeight="1">
      <c r="C93" s="39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8"/>
      <c r="AS93" s="38"/>
    </row>
    <row r="94" spans="3:45" ht="20.100000000000001" customHeight="1">
      <c r="C94" s="39"/>
      <c r="E94" s="38"/>
      <c r="F94" s="38"/>
      <c r="G94" s="38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38"/>
      <c r="AM94" s="38"/>
      <c r="AN94" s="38"/>
      <c r="AO94" s="38"/>
      <c r="AP94" s="38"/>
      <c r="AQ94" s="38"/>
      <c r="AR94" s="38"/>
      <c r="AS94" s="38"/>
    </row>
    <row r="95" spans="3:45" ht="20.100000000000001" customHeight="1">
      <c r="C95" s="39"/>
      <c r="E95" s="38"/>
      <c r="F95" s="38"/>
      <c r="G95" s="38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8"/>
      <c r="AR95" s="38"/>
      <c r="AS95" s="38"/>
    </row>
    <row r="96" spans="3:45" ht="20.100000000000001" customHeight="1">
      <c r="C96" s="39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8"/>
      <c r="AS96" s="38"/>
    </row>
    <row r="97" spans="3:45" ht="20.100000000000001" customHeight="1">
      <c r="C97" s="39"/>
      <c r="E97" s="38"/>
      <c r="F97" s="38"/>
      <c r="G97" s="38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8"/>
      <c r="AS97" s="38"/>
    </row>
    <row r="98" spans="3:45" ht="20.100000000000001" customHeight="1">
      <c r="C98" s="39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8"/>
      <c r="AS98" s="38"/>
    </row>
    <row r="99" spans="3:45" ht="20.100000000000001" customHeight="1">
      <c r="C99" s="39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38"/>
      <c r="AS99" s="38"/>
    </row>
    <row r="100" spans="3:45" ht="20.100000000000001" customHeight="1">
      <c r="C100" s="39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8"/>
      <c r="AS100" s="38"/>
    </row>
    <row r="101" spans="3:45" ht="20.100000000000001" customHeight="1">
      <c r="C101" s="39"/>
      <c r="E101" s="38"/>
      <c r="F101" s="38"/>
      <c r="G101" s="38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38"/>
      <c r="AS101" s="38"/>
    </row>
    <row r="102" spans="3:45" ht="20.100000000000001" customHeight="1">
      <c r="C102" s="39"/>
      <c r="E102" s="38"/>
      <c r="F102" s="38"/>
      <c r="G102" s="38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</row>
    <row r="103" spans="3:45" ht="20.100000000000001" customHeight="1">
      <c r="C103" s="39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</row>
    <row r="104" spans="3:45" ht="20.100000000000001" customHeight="1">
      <c r="C104" s="39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</row>
    <row r="105" spans="3:45" ht="20.100000000000001" customHeight="1">
      <c r="C105" s="39"/>
      <c r="E105" s="38"/>
      <c r="F105" s="38"/>
      <c r="G105" s="38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8"/>
      <c r="AS105" s="38"/>
    </row>
    <row r="106" spans="3:45" ht="20.100000000000001" customHeight="1">
      <c r="C106" s="39"/>
      <c r="E106" s="38"/>
      <c r="F106" s="38"/>
      <c r="G106" s="38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</row>
    <row r="107" spans="3:45" ht="20.100000000000001" customHeight="1">
      <c r="C107" s="39"/>
      <c r="E107" s="38"/>
      <c r="F107" s="38"/>
      <c r="G107" s="38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38"/>
      <c r="AL107" s="38"/>
      <c r="AM107" s="38"/>
      <c r="AN107" s="38"/>
      <c r="AO107" s="38"/>
      <c r="AP107" s="38"/>
      <c r="AQ107" s="38"/>
      <c r="AR107" s="38"/>
      <c r="AS107" s="38"/>
    </row>
    <row r="108" spans="3:45" ht="20.100000000000001" customHeight="1">
      <c r="C108" s="39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38"/>
      <c r="AL108" s="38"/>
      <c r="AM108" s="38"/>
      <c r="AN108" s="38"/>
      <c r="AO108" s="38"/>
      <c r="AP108" s="38"/>
      <c r="AQ108" s="38"/>
      <c r="AR108" s="38"/>
      <c r="AS108" s="38"/>
    </row>
    <row r="109" spans="3:45" ht="20.100000000000001" customHeight="1">
      <c r="C109" s="39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38"/>
      <c r="AS109" s="38"/>
    </row>
    <row r="110" spans="3:45" ht="20.100000000000001" customHeight="1">
      <c r="C110" s="39"/>
      <c r="E110" s="38"/>
      <c r="F110" s="38"/>
      <c r="G110" s="38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38"/>
      <c r="AS110" s="38"/>
    </row>
    <row r="111" spans="3:45" ht="20.100000000000001" customHeight="1">
      <c r="C111" s="39"/>
      <c r="E111" s="38"/>
      <c r="F111" s="38"/>
      <c r="G111" s="38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38"/>
      <c r="AL111" s="38"/>
      <c r="AM111" s="38"/>
      <c r="AN111" s="38"/>
      <c r="AO111" s="38"/>
      <c r="AP111" s="38"/>
      <c r="AQ111" s="38"/>
      <c r="AR111" s="38"/>
      <c r="AS111" s="38"/>
    </row>
    <row r="112" spans="3:45" ht="20.100000000000001" customHeight="1">
      <c r="C112" s="39"/>
      <c r="E112" s="38"/>
      <c r="F112" s="38"/>
      <c r="G112" s="38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8"/>
    </row>
    <row r="113" spans="3:45" ht="20.100000000000001" customHeight="1">
      <c r="C113" s="39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38"/>
      <c r="AS113" s="38"/>
    </row>
    <row r="114" spans="3:45" ht="20.100000000000001" customHeight="1">
      <c r="C114" s="39"/>
      <c r="E114" s="38"/>
      <c r="F114" s="38"/>
      <c r="G114" s="38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38"/>
      <c r="AL114" s="38"/>
      <c r="AM114" s="38"/>
      <c r="AN114" s="38"/>
      <c r="AO114" s="38"/>
      <c r="AP114" s="38"/>
      <c r="AQ114" s="38"/>
      <c r="AR114" s="38"/>
      <c r="AS114" s="38"/>
    </row>
    <row r="115" spans="3:45" ht="20.100000000000001" customHeight="1">
      <c r="C115" s="39"/>
      <c r="E115" s="38"/>
      <c r="F115" s="38"/>
      <c r="G115" s="38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38"/>
      <c r="AL115" s="38"/>
      <c r="AM115" s="38"/>
      <c r="AN115" s="38"/>
      <c r="AO115" s="38"/>
      <c r="AP115" s="38"/>
      <c r="AQ115" s="38"/>
      <c r="AR115" s="38"/>
      <c r="AS115" s="38"/>
    </row>
    <row r="116" spans="3:45" ht="20.100000000000001" customHeight="1">
      <c r="C116" s="39"/>
      <c r="E116" s="38"/>
      <c r="F116" s="38"/>
      <c r="G116" s="38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38"/>
      <c r="AL116" s="38"/>
      <c r="AM116" s="38"/>
      <c r="AN116" s="38"/>
      <c r="AO116" s="38"/>
      <c r="AP116" s="38"/>
      <c r="AQ116" s="38"/>
      <c r="AR116" s="38"/>
      <c r="AS116" s="38"/>
    </row>
    <row r="117" spans="3:45" ht="20.100000000000001" customHeight="1">
      <c r="C117" s="39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38"/>
      <c r="AS117" s="38"/>
    </row>
    <row r="118" spans="3:45" ht="20.100000000000001" customHeight="1">
      <c r="C118" s="39"/>
      <c r="E118" s="38"/>
      <c r="F118" s="38"/>
      <c r="G118" s="38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</row>
    <row r="119" spans="3:45" ht="20.100000000000001" customHeight="1">
      <c r="C119" s="39"/>
      <c r="E119" s="38"/>
      <c r="F119" s="38"/>
      <c r="G119" s="38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38"/>
      <c r="AL119" s="38"/>
      <c r="AM119" s="38"/>
      <c r="AN119" s="38"/>
      <c r="AO119" s="38"/>
      <c r="AP119" s="38"/>
      <c r="AQ119" s="38"/>
      <c r="AR119" s="38"/>
      <c r="AS119" s="38"/>
    </row>
    <row r="120" spans="3:45" ht="20.100000000000001" customHeight="1">
      <c r="C120" s="39"/>
      <c r="E120" s="38"/>
      <c r="F120" s="38"/>
      <c r="G120" s="38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38"/>
      <c r="AL120" s="38"/>
      <c r="AM120" s="38"/>
      <c r="AN120" s="38"/>
      <c r="AO120" s="38"/>
      <c r="AP120" s="38"/>
      <c r="AQ120" s="38"/>
      <c r="AR120" s="38"/>
      <c r="AS120" s="38"/>
    </row>
    <row r="121" spans="3:45" ht="20.100000000000001" customHeight="1">
      <c r="C121" s="39"/>
      <c r="E121" s="38"/>
      <c r="F121" s="38"/>
      <c r="G121" s="38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38"/>
      <c r="AL121" s="38"/>
      <c r="AM121" s="38"/>
      <c r="AN121" s="38"/>
      <c r="AO121" s="38"/>
      <c r="AP121" s="38"/>
      <c r="AQ121" s="38"/>
      <c r="AR121" s="38"/>
      <c r="AS121" s="38"/>
    </row>
    <row r="122" spans="3:45" ht="20.100000000000001" customHeight="1">
      <c r="C122" s="39"/>
      <c r="E122" s="38"/>
      <c r="F122" s="38"/>
      <c r="G122" s="38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38"/>
      <c r="AL122" s="38"/>
      <c r="AM122" s="38"/>
      <c r="AN122" s="38"/>
      <c r="AO122" s="38"/>
      <c r="AP122" s="38"/>
      <c r="AQ122" s="38"/>
      <c r="AR122" s="38"/>
      <c r="AS122" s="38"/>
    </row>
    <row r="123" spans="3:45" ht="20.100000000000001" customHeight="1">
      <c r="C123" s="39"/>
      <c r="E123" s="38"/>
      <c r="F123" s="38"/>
      <c r="G123" s="38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38"/>
      <c r="AL123" s="38"/>
      <c r="AM123" s="38"/>
      <c r="AN123" s="38"/>
      <c r="AO123" s="38"/>
      <c r="AP123" s="38"/>
      <c r="AQ123" s="38"/>
      <c r="AR123" s="38"/>
      <c r="AS123" s="38"/>
    </row>
    <row r="124" spans="3:45" ht="20.100000000000001" customHeight="1">
      <c r="C124" s="39"/>
      <c r="E124" s="38"/>
      <c r="F124" s="38"/>
      <c r="G124" s="38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38"/>
      <c r="AL124" s="38"/>
      <c r="AM124" s="38"/>
      <c r="AN124" s="38"/>
      <c r="AO124" s="38"/>
      <c r="AP124" s="38"/>
      <c r="AQ124" s="38"/>
      <c r="AR124" s="38"/>
      <c r="AS124" s="38"/>
    </row>
    <row r="125" spans="3:45" ht="20.100000000000001" customHeight="1">
      <c r="C125" s="39"/>
      <c r="E125" s="38"/>
      <c r="F125" s="38"/>
      <c r="G125" s="38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</row>
    <row r="126" spans="3:45" ht="20.100000000000001" customHeight="1">
      <c r="C126" s="39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38"/>
      <c r="AL126" s="38"/>
      <c r="AM126" s="38"/>
      <c r="AN126" s="38"/>
      <c r="AO126" s="38"/>
      <c r="AP126" s="38"/>
      <c r="AQ126" s="38"/>
      <c r="AR126" s="38"/>
      <c r="AS126" s="38"/>
    </row>
    <row r="127" spans="3:45" ht="20.100000000000001" customHeight="1">
      <c r="C127" s="39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38"/>
      <c r="AL127" s="38"/>
      <c r="AM127" s="38"/>
      <c r="AN127" s="38"/>
      <c r="AO127" s="38"/>
      <c r="AP127" s="38"/>
      <c r="AQ127" s="38"/>
      <c r="AR127" s="38"/>
      <c r="AS127" s="38"/>
    </row>
    <row r="128" spans="3:45" ht="20.100000000000001" customHeight="1">
      <c r="C128" s="39"/>
      <c r="E128" s="38"/>
      <c r="F128" s="38"/>
      <c r="G128" s="38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38"/>
      <c r="AL128" s="38"/>
      <c r="AM128" s="38"/>
      <c r="AN128" s="38"/>
      <c r="AO128" s="38"/>
      <c r="AP128" s="38"/>
      <c r="AQ128" s="38"/>
      <c r="AR128" s="38"/>
      <c r="AS128" s="38"/>
    </row>
    <row r="129" spans="3:45" ht="20.100000000000001" customHeight="1">
      <c r="C129" s="39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F129" s="38"/>
      <c r="AG129" s="38"/>
      <c r="AH129" s="38"/>
      <c r="AI129" s="38"/>
      <c r="AJ129" s="38"/>
      <c r="AK129" s="38"/>
      <c r="AL129" s="38"/>
      <c r="AM129" s="38"/>
      <c r="AN129" s="38"/>
      <c r="AO129" s="38"/>
      <c r="AP129" s="38"/>
      <c r="AQ129" s="38"/>
      <c r="AR129" s="38"/>
      <c r="AS129" s="38"/>
    </row>
    <row r="130" spans="3:45" ht="20.100000000000001" customHeight="1">
      <c r="C130" s="39"/>
      <c r="E130" s="38"/>
      <c r="F130" s="38"/>
      <c r="G130" s="38"/>
      <c r="H130" s="38"/>
      <c r="I130" s="38"/>
      <c r="J130" s="38"/>
      <c r="K130" s="38"/>
      <c r="L130" s="38"/>
      <c r="M130" s="38"/>
      <c r="N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F130" s="38"/>
      <c r="AG130" s="38"/>
      <c r="AH130" s="38"/>
      <c r="AI130" s="38"/>
      <c r="AJ130" s="38"/>
      <c r="AK130" s="38"/>
      <c r="AL130" s="38"/>
      <c r="AM130" s="38"/>
      <c r="AN130" s="38"/>
      <c r="AO130" s="38"/>
      <c r="AP130" s="38"/>
      <c r="AQ130" s="38"/>
      <c r="AR130" s="38"/>
      <c r="AS130" s="38"/>
    </row>
    <row r="131" spans="3:45" ht="20.100000000000001" customHeight="1">
      <c r="C131" s="39"/>
      <c r="E131" s="38"/>
      <c r="F131" s="38"/>
      <c r="G131" s="38"/>
      <c r="H131" s="38"/>
      <c r="I131" s="38"/>
      <c r="J131" s="38"/>
      <c r="K131" s="38"/>
      <c r="L131" s="38"/>
      <c r="M131" s="38"/>
      <c r="N131" s="38"/>
      <c r="O131" s="38"/>
      <c r="P131" s="38"/>
      <c r="Q131" s="38"/>
      <c r="R131" s="38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F131" s="38"/>
      <c r="AG131" s="38"/>
      <c r="AH131" s="38"/>
      <c r="AI131" s="38"/>
      <c r="AJ131" s="38"/>
      <c r="AK131" s="38"/>
      <c r="AL131" s="38"/>
      <c r="AM131" s="38"/>
      <c r="AN131" s="38"/>
      <c r="AO131" s="38"/>
      <c r="AP131" s="38"/>
      <c r="AQ131" s="38"/>
      <c r="AR131" s="38"/>
      <c r="AS131" s="38"/>
    </row>
    <row r="132" spans="3:45" ht="20.100000000000001" customHeight="1">
      <c r="C132" s="39"/>
      <c r="E132" s="38"/>
      <c r="F132" s="38"/>
      <c r="G132" s="38"/>
      <c r="H132" s="38"/>
      <c r="I132" s="38"/>
      <c r="J132" s="38"/>
      <c r="K132" s="38"/>
      <c r="L132" s="38"/>
      <c r="M132" s="38"/>
      <c r="N132" s="38"/>
      <c r="O132" s="38"/>
      <c r="P132" s="38"/>
      <c r="Q132" s="38"/>
      <c r="R132" s="38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F132" s="38"/>
      <c r="AG132" s="38"/>
      <c r="AH132" s="38"/>
      <c r="AI132" s="38"/>
      <c r="AJ132" s="38"/>
      <c r="AK132" s="38"/>
      <c r="AL132" s="38"/>
      <c r="AM132" s="38"/>
      <c r="AN132" s="38"/>
      <c r="AO132" s="38"/>
      <c r="AP132" s="38"/>
      <c r="AQ132" s="38"/>
      <c r="AR132" s="38"/>
      <c r="AS132" s="38"/>
    </row>
    <row r="133" spans="3:45" ht="20.100000000000001" customHeight="1">
      <c r="C133" s="39"/>
      <c r="E133" s="38"/>
      <c r="F133" s="38"/>
      <c r="G133" s="38"/>
      <c r="H133" s="38"/>
      <c r="I133" s="38"/>
      <c r="J133" s="38"/>
      <c r="K133" s="38"/>
      <c r="L133" s="38"/>
      <c r="M133" s="38"/>
      <c r="N133" s="38"/>
      <c r="O133" s="38"/>
      <c r="P133" s="38"/>
      <c r="Q133" s="38"/>
      <c r="R133" s="38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F133" s="38"/>
      <c r="AG133" s="38"/>
      <c r="AH133" s="38"/>
      <c r="AI133" s="38"/>
      <c r="AJ133" s="38"/>
      <c r="AK133" s="38"/>
      <c r="AL133" s="38"/>
      <c r="AM133" s="38"/>
      <c r="AN133" s="38"/>
      <c r="AO133" s="38"/>
      <c r="AP133" s="38"/>
      <c r="AQ133" s="38"/>
      <c r="AR133" s="38"/>
      <c r="AS133" s="38"/>
    </row>
    <row r="134" spans="3:45" ht="20.100000000000001" customHeight="1">
      <c r="C134" s="39"/>
      <c r="E134" s="38"/>
      <c r="F134" s="38"/>
      <c r="G134" s="38"/>
      <c r="H134" s="38"/>
      <c r="I134" s="38"/>
      <c r="J134" s="38"/>
      <c r="K134" s="38"/>
      <c r="L134" s="38"/>
      <c r="M134" s="38"/>
      <c r="N134" s="38"/>
      <c r="O134" s="38"/>
      <c r="P134" s="38"/>
      <c r="Q134" s="38"/>
      <c r="R134" s="38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F134" s="38"/>
      <c r="AG134" s="38"/>
      <c r="AH134" s="38"/>
      <c r="AI134" s="38"/>
      <c r="AJ134" s="38"/>
      <c r="AK134" s="38"/>
      <c r="AL134" s="38"/>
      <c r="AM134" s="38"/>
      <c r="AN134" s="38"/>
      <c r="AO134" s="38"/>
      <c r="AP134" s="38"/>
      <c r="AQ134" s="38"/>
      <c r="AR134" s="38"/>
      <c r="AS134" s="38"/>
    </row>
    <row r="135" spans="3:45" ht="20.100000000000001" customHeight="1">
      <c r="C135" s="39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38"/>
      <c r="AI135" s="38"/>
      <c r="AJ135" s="38"/>
      <c r="AK135" s="38"/>
      <c r="AL135" s="38"/>
      <c r="AM135" s="38"/>
      <c r="AN135" s="38"/>
      <c r="AO135" s="38"/>
      <c r="AP135" s="38"/>
      <c r="AQ135" s="38"/>
      <c r="AR135" s="38"/>
      <c r="AS135" s="38"/>
    </row>
    <row r="136" spans="3:45" ht="20.100000000000001" customHeight="1">
      <c r="C136" s="39"/>
      <c r="E136" s="38"/>
      <c r="F136" s="38"/>
      <c r="G136" s="38"/>
      <c r="H136" s="38"/>
      <c r="I136" s="38"/>
      <c r="J136" s="38"/>
      <c r="K136" s="38"/>
      <c r="L136" s="38"/>
      <c r="M136" s="38"/>
      <c r="N136" s="38"/>
      <c r="O136" s="38"/>
      <c r="P136" s="38"/>
      <c r="Q136" s="38"/>
      <c r="R136" s="38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F136" s="38"/>
      <c r="AG136" s="38"/>
      <c r="AH136" s="38"/>
      <c r="AI136" s="38"/>
      <c r="AJ136" s="38"/>
      <c r="AK136" s="38"/>
      <c r="AL136" s="38"/>
      <c r="AM136" s="38"/>
      <c r="AN136" s="38"/>
      <c r="AO136" s="38"/>
      <c r="AP136" s="38"/>
      <c r="AQ136" s="38"/>
      <c r="AR136" s="38"/>
      <c r="AS136" s="38"/>
    </row>
    <row r="137" spans="3:45" ht="20.100000000000001" customHeight="1">
      <c r="C137" s="39"/>
      <c r="E137" s="38"/>
      <c r="F137" s="38"/>
      <c r="G137" s="38"/>
      <c r="H137" s="38"/>
      <c r="I137" s="38"/>
      <c r="J137" s="38"/>
      <c r="K137" s="38"/>
      <c r="L137" s="38"/>
      <c r="M137" s="38"/>
      <c r="N137" s="38"/>
      <c r="O137" s="38"/>
      <c r="P137" s="38"/>
      <c r="Q137" s="38"/>
      <c r="R137" s="38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F137" s="38"/>
      <c r="AG137" s="38"/>
      <c r="AH137" s="38"/>
      <c r="AI137" s="38"/>
      <c r="AJ137" s="38"/>
      <c r="AK137" s="38"/>
      <c r="AL137" s="38"/>
      <c r="AM137" s="38"/>
      <c r="AN137" s="38"/>
      <c r="AO137" s="38"/>
      <c r="AP137" s="38"/>
      <c r="AQ137" s="38"/>
      <c r="AR137" s="38"/>
      <c r="AS137" s="38"/>
    </row>
    <row r="138" spans="3:45" ht="20.100000000000001" customHeight="1">
      <c r="C138" s="39"/>
      <c r="E138" s="38"/>
      <c r="F138" s="38"/>
      <c r="G138" s="38"/>
      <c r="H138" s="38"/>
      <c r="I138" s="38"/>
      <c r="J138" s="38"/>
      <c r="K138" s="38"/>
      <c r="L138" s="38"/>
      <c r="M138" s="38"/>
      <c r="N138" s="38"/>
      <c r="O138" s="38"/>
      <c r="P138" s="38"/>
      <c r="Q138" s="38"/>
      <c r="R138" s="38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F138" s="38"/>
      <c r="AG138" s="38"/>
      <c r="AH138" s="38"/>
      <c r="AI138" s="38"/>
      <c r="AJ138" s="38"/>
      <c r="AK138" s="38"/>
      <c r="AL138" s="38"/>
      <c r="AM138" s="38"/>
      <c r="AN138" s="38"/>
      <c r="AO138" s="38"/>
      <c r="AP138" s="38"/>
      <c r="AQ138" s="38"/>
      <c r="AR138" s="38"/>
      <c r="AS138" s="38"/>
    </row>
    <row r="139" spans="3:45" ht="20.100000000000001" customHeight="1">
      <c r="C139" s="39"/>
      <c r="E139" s="38"/>
      <c r="F139" s="38"/>
      <c r="G139" s="38"/>
      <c r="H139" s="38"/>
      <c r="I139" s="38"/>
      <c r="J139" s="38"/>
      <c r="K139" s="38"/>
      <c r="L139" s="38"/>
      <c r="M139" s="38"/>
      <c r="N139" s="38"/>
      <c r="O139" s="38"/>
      <c r="P139" s="38"/>
      <c r="Q139" s="38"/>
      <c r="R139" s="38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F139" s="38"/>
      <c r="AG139" s="38"/>
      <c r="AH139" s="38"/>
      <c r="AI139" s="38"/>
      <c r="AJ139" s="38"/>
      <c r="AK139" s="38"/>
      <c r="AL139" s="38"/>
      <c r="AM139" s="38"/>
      <c r="AN139" s="38"/>
      <c r="AO139" s="38"/>
      <c r="AP139" s="38"/>
      <c r="AQ139" s="38"/>
      <c r="AR139" s="38"/>
      <c r="AS139" s="38"/>
    </row>
    <row r="140" spans="3:45" ht="20.100000000000001" customHeight="1">
      <c r="C140" s="39"/>
      <c r="E140" s="38"/>
      <c r="F140" s="38"/>
      <c r="G140" s="38"/>
      <c r="H140" s="38"/>
      <c r="I140" s="38"/>
      <c r="J140" s="38"/>
      <c r="K140" s="38"/>
      <c r="L140" s="38"/>
      <c r="M140" s="38"/>
      <c r="N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F140" s="38"/>
      <c r="AG140" s="38"/>
      <c r="AH140" s="38"/>
      <c r="AI140" s="38"/>
      <c r="AJ140" s="38"/>
      <c r="AK140" s="38"/>
      <c r="AL140" s="38"/>
      <c r="AM140" s="38"/>
      <c r="AN140" s="38"/>
      <c r="AO140" s="38"/>
      <c r="AP140" s="38"/>
      <c r="AQ140" s="38"/>
      <c r="AR140" s="38"/>
      <c r="AS140" s="38"/>
    </row>
    <row r="141" spans="3:45" ht="20.100000000000001" customHeight="1">
      <c r="C141" s="39"/>
      <c r="E141" s="38"/>
      <c r="F141" s="38"/>
      <c r="G141" s="38"/>
      <c r="H141" s="38"/>
      <c r="I141" s="38"/>
      <c r="J141" s="38"/>
      <c r="K141" s="38"/>
      <c r="L141" s="38"/>
      <c r="M141" s="38"/>
      <c r="N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F141" s="38"/>
      <c r="AG141" s="38"/>
      <c r="AH141" s="38"/>
      <c r="AI141" s="38"/>
      <c r="AJ141" s="38"/>
      <c r="AK141" s="38"/>
      <c r="AL141" s="38"/>
      <c r="AM141" s="38"/>
      <c r="AN141" s="38"/>
      <c r="AO141" s="38"/>
      <c r="AP141" s="38"/>
      <c r="AQ141" s="38"/>
      <c r="AR141" s="38"/>
      <c r="AS141" s="38"/>
    </row>
    <row r="142" spans="3:45" ht="20.100000000000001" customHeight="1">
      <c r="C142" s="39"/>
      <c r="E142" s="38"/>
      <c r="F142" s="38"/>
      <c r="G142" s="38"/>
      <c r="H142" s="38"/>
      <c r="I142" s="38"/>
      <c r="J142" s="38"/>
      <c r="K142" s="38"/>
      <c r="L142" s="38"/>
      <c r="M142" s="38"/>
      <c r="N142" s="38"/>
      <c r="O142" s="38"/>
      <c r="P142" s="38"/>
      <c r="Q142" s="38"/>
      <c r="R142" s="38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F142" s="38"/>
      <c r="AG142" s="38"/>
      <c r="AH142" s="38"/>
      <c r="AI142" s="38"/>
      <c r="AJ142" s="38"/>
      <c r="AK142" s="38"/>
      <c r="AL142" s="38"/>
      <c r="AM142" s="38"/>
      <c r="AN142" s="38"/>
      <c r="AO142" s="38"/>
      <c r="AP142" s="38"/>
      <c r="AQ142" s="38"/>
      <c r="AR142" s="38"/>
      <c r="AS142" s="38"/>
    </row>
    <row r="143" spans="3:45" ht="20.100000000000001" customHeight="1">
      <c r="C143" s="39"/>
      <c r="E143" s="38"/>
      <c r="F143" s="38"/>
      <c r="G143" s="38"/>
      <c r="H143" s="38"/>
      <c r="I143" s="38"/>
      <c r="J143" s="38"/>
      <c r="K143" s="38"/>
      <c r="L143" s="38"/>
      <c r="M143" s="38"/>
      <c r="N143" s="38"/>
      <c r="O143" s="38"/>
      <c r="P143" s="38"/>
      <c r="Q143" s="38"/>
      <c r="R143" s="38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F143" s="38"/>
      <c r="AG143" s="38"/>
      <c r="AH143" s="38"/>
      <c r="AI143" s="38"/>
      <c r="AJ143" s="38"/>
      <c r="AK143" s="38"/>
      <c r="AL143" s="38"/>
      <c r="AM143" s="38"/>
      <c r="AN143" s="38"/>
      <c r="AO143" s="38"/>
      <c r="AP143" s="38"/>
      <c r="AQ143" s="38"/>
      <c r="AR143" s="38"/>
      <c r="AS143" s="38"/>
    </row>
    <row r="144" spans="3:45" ht="20.100000000000001" customHeight="1">
      <c r="C144" s="39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38"/>
      <c r="AI144" s="38"/>
      <c r="AJ144" s="38"/>
      <c r="AK144" s="38"/>
      <c r="AL144" s="38"/>
      <c r="AM144" s="38"/>
      <c r="AN144" s="38"/>
      <c r="AO144" s="38"/>
      <c r="AP144" s="38"/>
      <c r="AQ144" s="38"/>
      <c r="AR144" s="38"/>
      <c r="AS144" s="38"/>
    </row>
    <row r="145" spans="3:45" ht="20.100000000000001" customHeight="1">
      <c r="C145" s="39"/>
      <c r="E145" s="38"/>
      <c r="F145" s="38"/>
      <c r="G145" s="38"/>
      <c r="H145" s="38"/>
      <c r="I145" s="38"/>
      <c r="J145" s="38"/>
      <c r="K145" s="38"/>
      <c r="L145" s="38"/>
      <c r="M145" s="38"/>
      <c r="N145" s="38"/>
      <c r="O145" s="38"/>
      <c r="P145" s="38"/>
      <c r="Q145" s="38"/>
      <c r="R145" s="38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F145" s="38"/>
      <c r="AG145" s="38"/>
      <c r="AH145" s="38"/>
      <c r="AI145" s="38"/>
      <c r="AJ145" s="38"/>
      <c r="AK145" s="38"/>
      <c r="AL145" s="38"/>
      <c r="AM145" s="38"/>
      <c r="AN145" s="38"/>
      <c r="AO145" s="38"/>
      <c r="AP145" s="38"/>
      <c r="AQ145" s="38"/>
      <c r="AR145" s="38"/>
      <c r="AS145" s="38"/>
    </row>
    <row r="146" spans="3:45" ht="20.100000000000001" customHeight="1">
      <c r="C146" s="39"/>
      <c r="E146" s="38"/>
      <c r="F146" s="38"/>
      <c r="G146" s="38"/>
      <c r="H146" s="38"/>
      <c r="I146" s="38"/>
      <c r="J146" s="38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F146" s="38"/>
      <c r="AG146" s="38"/>
      <c r="AH146" s="38"/>
      <c r="AI146" s="38"/>
      <c r="AJ146" s="38"/>
      <c r="AK146" s="38"/>
      <c r="AL146" s="38"/>
      <c r="AM146" s="38"/>
      <c r="AN146" s="38"/>
      <c r="AO146" s="38"/>
      <c r="AP146" s="38"/>
      <c r="AQ146" s="38"/>
      <c r="AR146" s="38"/>
      <c r="AS146" s="38"/>
    </row>
  </sheetData>
  <mergeCells count="4">
    <mergeCell ref="A1:D1"/>
    <mergeCell ref="A3:A4"/>
    <mergeCell ref="B3:C3"/>
    <mergeCell ref="D3:D4"/>
  </mergeCells>
  <printOptions horizontalCentered="1" verticalCentered="1"/>
  <pageMargins left="0" right="0" top="0" bottom="0" header="0" footer="0"/>
  <pageSetup paperSize="9" scale="8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7030A0"/>
    <pageSetUpPr fitToPage="1"/>
  </sheetPr>
  <dimension ref="A1:BL128"/>
  <sheetViews>
    <sheetView tabSelected="1" zoomScaleNormal="100" zoomScaleSheetLayoutView="115" workbookViewId="0">
      <selection activeCell="E5" sqref="E5"/>
    </sheetView>
  </sheetViews>
  <sheetFormatPr defaultColWidth="9.140625" defaultRowHeight="15.75"/>
  <cols>
    <col min="1" max="1" width="32.85546875" style="38" customWidth="1"/>
    <col min="2" max="2" width="14.42578125" style="38" customWidth="1"/>
    <col min="3" max="3" width="14.42578125" style="40" customWidth="1"/>
    <col min="4" max="4" width="7.140625" style="39" customWidth="1"/>
    <col min="5" max="5" width="14.28515625" style="35" customWidth="1"/>
    <col min="6" max="6" width="13.85546875" style="35" customWidth="1"/>
    <col min="7" max="7" width="10.5703125" style="36" customWidth="1"/>
    <col min="8" max="8" width="17" style="35" customWidth="1"/>
    <col min="9" max="10" width="9.140625" style="35" customWidth="1"/>
    <col min="11" max="11" width="13.140625" style="35" customWidth="1"/>
    <col min="12" max="64" width="9.140625" style="35" customWidth="1"/>
    <col min="65" max="16384" width="9.140625" style="38"/>
  </cols>
  <sheetData>
    <row r="1" spans="1:64">
      <c r="A1" s="81" t="s">
        <v>65</v>
      </c>
      <c r="B1" s="81"/>
      <c r="C1" s="81"/>
      <c r="D1" s="81"/>
      <c r="E1" s="81"/>
      <c r="F1" s="81"/>
      <c r="G1" s="81"/>
    </row>
    <row r="2" spans="1:64" ht="16.5" thickBot="1"/>
    <row r="3" spans="1:64" s="26" customFormat="1" ht="20.100000000000001" customHeight="1" thickBot="1">
      <c r="A3" s="82" t="s">
        <v>34</v>
      </c>
      <c r="B3" s="84" t="s">
        <v>56</v>
      </c>
      <c r="C3" s="85"/>
      <c r="D3" s="86" t="s">
        <v>58</v>
      </c>
      <c r="E3" s="84" t="s">
        <v>57</v>
      </c>
      <c r="F3" s="85"/>
      <c r="G3" s="86" t="s">
        <v>58</v>
      </c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  <c r="AX3" s="25"/>
      <c r="AY3" s="25"/>
      <c r="AZ3" s="25"/>
      <c r="BA3" s="25"/>
      <c r="BB3" s="25"/>
      <c r="BC3" s="25"/>
      <c r="BD3" s="25"/>
      <c r="BE3" s="25"/>
      <c r="BF3" s="25"/>
      <c r="BG3" s="25"/>
      <c r="BH3" s="25"/>
      <c r="BI3" s="25"/>
      <c r="BJ3" s="25"/>
      <c r="BK3" s="25"/>
      <c r="BL3" s="25"/>
    </row>
    <row r="4" spans="1:64" s="26" customFormat="1" ht="20.100000000000001" customHeight="1" thickBot="1">
      <c r="A4" s="83"/>
      <c r="B4" s="62">
        <v>42675</v>
      </c>
      <c r="C4" s="62">
        <v>43040</v>
      </c>
      <c r="D4" s="87"/>
      <c r="E4" s="62">
        <v>42675</v>
      </c>
      <c r="F4" s="62">
        <v>43040</v>
      </c>
      <c r="G4" s="87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  <c r="AX4" s="25"/>
      <c r="AY4" s="25"/>
      <c r="AZ4" s="25"/>
      <c r="BA4" s="25"/>
      <c r="BB4" s="25"/>
      <c r="BC4" s="25"/>
      <c r="BD4" s="25"/>
      <c r="BE4" s="25"/>
      <c r="BF4" s="25"/>
      <c r="BG4" s="25"/>
      <c r="BH4" s="25"/>
      <c r="BI4" s="25"/>
      <c r="BJ4" s="25"/>
      <c r="BK4" s="25"/>
      <c r="BL4" s="25"/>
    </row>
    <row r="5" spans="1:64" s="26" customFormat="1" ht="20.100000000000001" customHeight="1">
      <c r="A5" s="29" t="s">
        <v>35</v>
      </c>
      <c r="B5" s="50">
        <f>SUM(B6:B7)</f>
        <v>4628</v>
      </c>
      <c r="C5" s="50">
        <f>SUM(C6:C7)</f>
        <v>4568</v>
      </c>
      <c r="D5" s="30">
        <f>(C5-B5)/B5*100</f>
        <v>-1.2964563526361279</v>
      </c>
      <c r="E5" s="88">
        <f>SUM(E6:E7)</f>
        <v>4701</v>
      </c>
      <c r="F5" s="50">
        <f>SUM(F6:F7)</f>
        <v>4641</v>
      </c>
      <c r="G5" s="41">
        <f>(F5-E5)/E5*100</f>
        <v>-1.2763241863433312</v>
      </c>
      <c r="H5" s="28"/>
      <c r="I5" s="25"/>
      <c r="J5" s="25"/>
      <c r="K5" s="31"/>
      <c r="L5" s="31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4" s="26" customFormat="1" ht="20.100000000000001" customHeight="1">
      <c r="A6" s="15" t="s">
        <v>29</v>
      </c>
      <c r="B6" s="9">
        <v>2373</v>
      </c>
      <c r="C6" s="9">
        <v>2401</v>
      </c>
      <c r="D6" s="64">
        <f t="shared" ref="D6:D8" si="0">(C6-B6)/B6*100</f>
        <v>1.1799410029498525</v>
      </c>
      <c r="E6" s="76">
        <v>2411</v>
      </c>
      <c r="F6" s="9">
        <v>2439</v>
      </c>
      <c r="G6" s="65">
        <f t="shared" ref="G6:G17" si="1">(F6-E6)/E6*100</f>
        <v>1.1613438407299876</v>
      </c>
      <c r="H6" s="28"/>
      <c r="I6" s="25"/>
      <c r="J6" s="25"/>
      <c r="K6" s="31"/>
      <c r="L6" s="31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</row>
    <row r="7" spans="1:64" s="26" customFormat="1" ht="20.100000000000001" customHeight="1" thickBot="1">
      <c r="A7" s="42" t="s">
        <v>30</v>
      </c>
      <c r="B7" s="51">
        <v>2255</v>
      </c>
      <c r="C7" s="51">
        <v>2167</v>
      </c>
      <c r="D7" s="43">
        <f t="shared" si="0"/>
        <v>-3.9024390243902438</v>
      </c>
      <c r="E7" s="77">
        <v>2290</v>
      </c>
      <c r="F7" s="51">
        <v>2202</v>
      </c>
      <c r="G7" s="44">
        <f t="shared" si="1"/>
        <v>-3.8427947598253276</v>
      </c>
      <c r="H7" s="28"/>
      <c r="I7" s="25"/>
      <c r="J7" s="25"/>
      <c r="K7" s="31"/>
      <c r="L7" s="31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  <c r="AX7" s="25"/>
      <c r="AY7" s="25"/>
      <c r="AZ7" s="25"/>
      <c r="BA7" s="25"/>
      <c r="BB7" s="25"/>
      <c r="BC7" s="25"/>
      <c r="BD7" s="25"/>
      <c r="BE7" s="25"/>
      <c r="BF7" s="25"/>
      <c r="BG7" s="25"/>
      <c r="BH7" s="25"/>
      <c r="BI7" s="25"/>
      <c r="BJ7" s="25"/>
      <c r="BK7" s="25"/>
      <c r="BL7" s="25"/>
    </row>
    <row r="8" spans="1:64" ht="20.100000000000001" customHeight="1">
      <c r="A8" s="29" t="s">
        <v>36</v>
      </c>
      <c r="B8" s="50">
        <f>SUM(B14,B10,B9)</f>
        <v>261</v>
      </c>
      <c r="C8" s="50">
        <f>SUM(C14,C10,C9)</f>
        <v>250</v>
      </c>
      <c r="D8" s="30">
        <f t="shared" si="0"/>
        <v>-4.2145593869731801</v>
      </c>
      <c r="E8" s="50">
        <f t="shared" ref="E8:F8" si="2">SUM(E14,E10,E9)</f>
        <v>701</v>
      </c>
      <c r="F8" s="50">
        <f t="shared" si="2"/>
        <v>734</v>
      </c>
      <c r="G8" s="41">
        <f t="shared" si="1"/>
        <v>4.7075606276747504</v>
      </c>
      <c r="H8" s="28"/>
      <c r="K8" s="37"/>
      <c r="L8" s="31"/>
    </row>
    <row r="9" spans="1:64" ht="20.100000000000001" customHeight="1">
      <c r="A9" s="15" t="s">
        <v>17</v>
      </c>
      <c r="B9" s="9">
        <v>44</v>
      </c>
      <c r="C9" s="9">
        <v>66</v>
      </c>
      <c r="D9" s="32">
        <f t="shared" ref="D9:D17" si="3">(C9-B9)/B9*100</f>
        <v>50</v>
      </c>
      <c r="E9" s="9">
        <v>119</v>
      </c>
      <c r="F9" s="9">
        <v>174</v>
      </c>
      <c r="G9" s="33">
        <f t="shared" si="1"/>
        <v>46.218487394957982</v>
      </c>
      <c r="H9" s="28"/>
      <c r="K9" s="31"/>
      <c r="L9" s="31"/>
    </row>
    <row r="10" spans="1:64" ht="20.100000000000001" customHeight="1">
      <c r="A10" s="15" t="s">
        <v>32</v>
      </c>
      <c r="B10" s="9">
        <v>23</v>
      </c>
      <c r="C10" s="9">
        <v>21</v>
      </c>
      <c r="D10" s="32">
        <f t="shared" si="3"/>
        <v>-8.695652173913043</v>
      </c>
      <c r="E10" s="9">
        <v>160</v>
      </c>
      <c r="F10" s="9">
        <v>155</v>
      </c>
      <c r="G10" s="33">
        <f t="shared" si="1"/>
        <v>-3.125</v>
      </c>
      <c r="H10" s="28"/>
      <c r="K10" s="31"/>
      <c r="L10" s="31"/>
    </row>
    <row r="11" spans="1:64" ht="20.100000000000001" customHeight="1">
      <c r="A11" s="47" t="s">
        <v>38</v>
      </c>
      <c r="B11" s="53">
        <v>0</v>
      </c>
      <c r="C11" s="53">
        <v>0</v>
      </c>
      <c r="D11" s="32" t="s">
        <v>59</v>
      </c>
      <c r="E11" s="53">
        <v>0</v>
      </c>
      <c r="F11" s="53">
        <v>0</v>
      </c>
      <c r="G11" s="33" t="s">
        <v>59</v>
      </c>
      <c r="H11" s="28"/>
      <c r="K11" s="31"/>
      <c r="L11" s="31"/>
    </row>
    <row r="12" spans="1:64" ht="20.100000000000001" customHeight="1">
      <c r="A12" s="47" t="s">
        <v>37</v>
      </c>
      <c r="B12" s="53">
        <v>2</v>
      </c>
      <c r="C12" s="53">
        <v>2</v>
      </c>
      <c r="D12" s="32">
        <f t="shared" si="3"/>
        <v>0</v>
      </c>
      <c r="E12" s="53">
        <v>5</v>
      </c>
      <c r="F12" s="53">
        <v>5</v>
      </c>
      <c r="G12" s="33">
        <f t="shared" si="1"/>
        <v>0</v>
      </c>
      <c r="H12" s="28"/>
      <c r="K12" s="31"/>
      <c r="L12" s="31"/>
    </row>
    <row r="13" spans="1:64" ht="20.100000000000001" customHeight="1">
      <c r="A13" s="54" t="s">
        <v>40</v>
      </c>
      <c r="B13" s="55">
        <v>23</v>
      </c>
      <c r="C13" s="55">
        <v>21</v>
      </c>
      <c r="D13" s="56">
        <f t="shared" si="3"/>
        <v>-8.695652173913043</v>
      </c>
      <c r="E13" s="55">
        <v>155</v>
      </c>
      <c r="F13" s="55">
        <v>150</v>
      </c>
      <c r="G13" s="57">
        <f t="shared" si="1"/>
        <v>-3.225806451612903</v>
      </c>
      <c r="H13" s="28"/>
      <c r="K13" s="31"/>
      <c r="L13" s="31"/>
    </row>
    <row r="14" spans="1:64" s="35" customFormat="1" ht="20.100000000000001" customHeight="1">
      <c r="A14" s="15" t="s">
        <v>33</v>
      </c>
      <c r="B14" s="52">
        <v>194</v>
      </c>
      <c r="C14" s="52">
        <v>163</v>
      </c>
      <c r="D14" s="46">
        <f t="shared" si="3"/>
        <v>-15.979381443298967</v>
      </c>
      <c r="E14" s="52">
        <f>SUM(E15:E17)</f>
        <v>422</v>
      </c>
      <c r="F14" s="52">
        <f>SUM(F15:F17)</f>
        <v>405</v>
      </c>
      <c r="G14" s="33">
        <f t="shared" si="1"/>
        <v>-4.028436018957346</v>
      </c>
      <c r="H14" s="28"/>
      <c r="K14" s="31"/>
      <c r="L14" s="31"/>
    </row>
    <row r="15" spans="1:64" s="35" customFormat="1" ht="20.100000000000001" customHeight="1">
      <c r="A15" s="47" t="s">
        <v>38</v>
      </c>
      <c r="B15" s="68">
        <v>18</v>
      </c>
      <c r="C15" s="68">
        <v>6</v>
      </c>
      <c r="D15" s="46">
        <f t="shared" si="3"/>
        <v>-66.666666666666657</v>
      </c>
      <c r="E15" s="68">
        <v>54</v>
      </c>
      <c r="F15" s="68">
        <v>31</v>
      </c>
      <c r="G15" s="33">
        <f t="shared" si="1"/>
        <v>-42.592592592592595</v>
      </c>
      <c r="H15" s="28"/>
      <c r="K15" s="31"/>
      <c r="L15" s="31"/>
    </row>
    <row r="16" spans="1:64" s="35" customFormat="1" ht="20.100000000000001" customHeight="1">
      <c r="A16" s="47" t="s">
        <v>41</v>
      </c>
      <c r="B16" s="53">
        <v>26</v>
      </c>
      <c r="C16" s="53">
        <v>27</v>
      </c>
      <c r="D16" s="32">
        <f t="shared" si="3"/>
        <v>3.8461538461538463</v>
      </c>
      <c r="E16" s="53">
        <v>115</v>
      </c>
      <c r="F16" s="53">
        <v>152</v>
      </c>
      <c r="G16" s="33">
        <f t="shared" si="1"/>
        <v>32.173913043478258</v>
      </c>
      <c r="H16" s="28"/>
      <c r="K16" s="31"/>
      <c r="L16" s="31"/>
    </row>
    <row r="17" spans="1:64" s="35" customFormat="1" ht="20.100000000000001" customHeight="1" thickBot="1">
      <c r="A17" s="58" t="s">
        <v>40</v>
      </c>
      <c r="B17" s="59">
        <v>164</v>
      </c>
      <c r="C17" s="59">
        <v>134</v>
      </c>
      <c r="D17" s="60">
        <f t="shared" si="3"/>
        <v>-18.292682926829269</v>
      </c>
      <c r="E17" s="59">
        <v>253</v>
      </c>
      <c r="F17" s="59">
        <v>222</v>
      </c>
      <c r="G17" s="61">
        <f t="shared" si="1"/>
        <v>-12.252964426877471</v>
      </c>
      <c r="H17" s="28"/>
      <c r="K17" s="31"/>
      <c r="L17" s="31"/>
    </row>
    <row r="18" spans="1:64" ht="20.100000000000001" customHeight="1">
      <c r="C18" s="39"/>
      <c r="E18" s="38"/>
      <c r="F18" s="38"/>
      <c r="G18" s="39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8"/>
      <c r="AQ18" s="38"/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</row>
    <row r="19" spans="1:64" ht="20.100000000000001" customHeight="1">
      <c r="C19" s="39"/>
      <c r="E19" s="38"/>
      <c r="F19" s="38"/>
      <c r="G19" s="39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</row>
    <row r="20" spans="1:64" ht="20.100000000000001" customHeight="1">
      <c r="C20" s="39"/>
      <c r="E20" s="38"/>
      <c r="F20" s="38"/>
      <c r="G20" s="39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</row>
    <row r="21" spans="1:64" ht="20.100000000000001" customHeight="1">
      <c r="C21" s="39"/>
      <c r="E21" s="38"/>
      <c r="F21" s="38"/>
      <c r="G21" s="39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38"/>
      <c r="AP21" s="38"/>
      <c r="AQ21" s="38"/>
      <c r="AR21" s="38"/>
      <c r="AS21" s="38"/>
      <c r="AT21" s="38"/>
      <c r="AU21" s="38"/>
      <c r="AV21" s="38"/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</row>
    <row r="22" spans="1:64" ht="20.100000000000001" customHeight="1">
      <c r="C22" s="39"/>
      <c r="E22" s="38"/>
      <c r="F22" s="38"/>
      <c r="G22" s="39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38"/>
      <c r="AQ22" s="38"/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8"/>
      <c r="BK22" s="38"/>
      <c r="BL22" s="38"/>
    </row>
    <row r="23" spans="1:64" ht="20.100000000000001" customHeight="1">
      <c r="C23" s="39"/>
      <c r="E23" s="38"/>
      <c r="F23" s="38"/>
      <c r="G23" s="39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8"/>
      <c r="AQ23" s="38"/>
      <c r="AR23" s="38"/>
      <c r="AS23" s="38"/>
      <c r="AT23" s="38"/>
      <c r="AU23" s="38"/>
      <c r="AV23" s="38"/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</row>
    <row r="24" spans="1:64" ht="20.100000000000001" customHeight="1">
      <c r="C24" s="39"/>
      <c r="E24" s="38"/>
      <c r="F24" s="38"/>
      <c r="G24" s="39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38"/>
      <c r="AR24" s="38"/>
      <c r="AS24" s="38"/>
      <c r="AT24" s="38"/>
      <c r="AU24" s="38"/>
      <c r="AV24" s="38"/>
      <c r="AW24" s="38"/>
      <c r="AX24" s="38"/>
      <c r="AY24" s="38"/>
      <c r="AZ24" s="38"/>
      <c r="BA24" s="38"/>
      <c r="BB24" s="38"/>
      <c r="BC24" s="38"/>
      <c r="BD24" s="38"/>
      <c r="BE24" s="38"/>
      <c r="BF24" s="38"/>
      <c r="BG24" s="38"/>
      <c r="BH24" s="38"/>
      <c r="BI24" s="38"/>
      <c r="BJ24" s="38"/>
      <c r="BK24" s="38"/>
      <c r="BL24" s="38"/>
    </row>
    <row r="25" spans="1:64" ht="20.100000000000001" customHeight="1">
      <c r="C25" s="39"/>
      <c r="E25" s="38"/>
      <c r="F25" s="38"/>
      <c r="G25" s="39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</row>
    <row r="26" spans="1:64" ht="20.100000000000001" customHeight="1">
      <c r="C26" s="39"/>
      <c r="E26" s="38"/>
      <c r="F26" s="38"/>
      <c r="G26" s="39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38"/>
      <c r="AN26" s="38"/>
      <c r="AO26" s="38"/>
      <c r="AP26" s="38"/>
      <c r="AQ26" s="38"/>
      <c r="AR26" s="38"/>
      <c r="AS26" s="38"/>
      <c r="AT26" s="38"/>
      <c r="AU26" s="38"/>
      <c r="AV26" s="38"/>
      <c r="AW26" s="38"/>
      <c r="AX26" s="38"/>
      <c r="AY26" s="38"/>
      <c r="AZ26" s="38"/>
      <c r="BA26" s="38"/>
      <c r="BB26" s="38"/>
      <c r="BC26" s="38"/>
      <c r="BD26" s="38"/>
      <c r="BE26" s="38"/>
      <c r="BF26" s="38"/>
      <c r="BG26" s="38"/>
      <c r="BH26" s="38"/>
      <c r="BI26" s="38"/>
      <c r="BJ26" s="38"/>
      <c r="BK26" s="38"/>
      <c r="BL26" s="38"/>
    </row>
    <row r="27" spans="1:64" ht="20.100000000000001" customHeight="1">
      <c r="C27" s="39"/>
      <c r="E27" s="38"/>
      <c r="F27" s="38"/>
      <c r="G27" s="39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8"/>
      <c r="AS27" s="38"/>
      <c r="AT27" s="38"/>
      <c r="AU27" s="38"/>
      <c r="AV27" s="38"/>
      <c r="AW27" s="38"/>
      <c r="AX27" s="38"/>
      <c r="AY27" s="38"/>
      <c r="AZ27" s="38"/>
      <c r="BA27" s="38"/>
      <c r="BB27" s="38"/>
      <c r="BC27" s="38"/>
      <c r="BD27" s="38"/>
      <c r="BE27" s="38"/>
      <c r="BF27" s="38"/>
      <c r="BG27" s="38"/>
      <c r="BH27" s="38"/>
      <c r="BI27" s="38"/>
      <c r="BJ27" s="38"/>
      <c r="BK27" s="38"/>
      <c r="BL27" s="38"/>
    </row>
    <row r="28" spans="1:64" ht="20.100000000000001" customHeight="1">
      <c r="C28" s="39"/>
      <c r="E28" s="38"/>
      <c r="F28" s="38"/>
      <c r="G28" s="39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8"/>
      <c r="AS28" s="38"/>
      <c r="AT28" s="38"/>
      <c r="AU28" s="38"/>
      <c r="AV28" s="38"/>
      <c r="AW28" s="38"/>
      <c r="AX28" s="38"/>
      <c r="AY28" s="38"/>
      <c r="AZ28" s="38"/>
      <c r="BA28" s="38"/>
      <c r="BB28" s="38"/>
      <c r="BC28" s="38"/>
      <c r="BD28" s="38"/>
      <c r="BE28" s="38"/>
      <c r="BF28" s="38"/>
      <c r="BG28" s="38"/>
      <c r="BH28" s="38"/>
      <c r="BI28" s="38"/>
      <c r="BJ28" s="38"/>
      <c r="BK28" s="38"/>
      <c r="BL28" s="38"/>
    </row>
    <row r="29" spans="1:64" ht="20.100000000000001" customHeight="1">
      <c r="C29" s="39"/>
      <c r="E29" s="38"/>
      <c r="F29" s="38"/>
      <c r="G29" s="39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</row>
    <row r="30" spans="1:64" ht="20.100000000000001" customHeight="1">
      <c r="C30" s="39"/>
      <c r="E30" s="38"/>
      <c r="F30" s="38"/>
      <c r="G30" s="39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8"/>
      <c r="AS30" s="38"/>
      <c r="AT30" s="38"/>
      <c r="AU30" s="38"/>
      <c r="AV30" s="38"/>
      <c r="AW30" s="38"/>
      <c r="AX30" s="38"/>
      <c r="AY30" s="38"/>
      <c r="AZ30" s="38"/>
      <c r="BA30" s="38"/>
      <c r="BB30" s="38"/>
      <c r="BC30" s="38"/>
      <c r="BD30" s="38"/>
      <c r="BE30" s="38"/>
      <c r="BF30" s="38"/>
      <c r="BG30" s="38"/>
      <c r="BH30" s="38"/>
      <c r="BI30" s="38"/>
      <c r="BJ30" s="38"/>
      <c r="BK30" s="38"/>
      <c r="BL30" s="38"/>
    </row>
    <row r="31" spans="1:64" ht="20.100000000000001" customHeight="1">
      <c r="C31" s="39"/>
      <c r="E31" s="38"/>
      <c r="F31" s="38"/>
      <c r="G31" s="39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38"/>
      <c r="AR31" s="38"/>
      <c r="AS31" s="38"/>
      <c r="AT31" s="38"/>
      <c r="AU31" s="38"/>
      <c r="AV31" s="38"/>
      <c r="AW31" s="38"/>
      <c r="AX31" s="38"/>
      <c r="AY31" s="38"/>
      <c r="AZ31" s="38"/>
      <c r="BA31" s="38"/>
      <c r="BB31" s="38"/>
      <c r="BC31" s="38"/>
      <c r="BD31" s="38"/>
      <c r="BE31" s="38"/>
      <c r="BF31" s="38"/>
      <c r="BG31" s="38"/>
      <c r="BH31" s="38"/>
      <c r="BI31" s="38"/>
      <c r="BJ31" s="38"/>
      <c r="BK31" s="38"/>
      <c r="BL31" s="38"/>
    </row>
    <row r="32" spans="1:64" ht="20.100000000000001" customHeight="1">
      <c r="C32" s="39"/>
      <c r="E32" s="38"/>
      <c r="F32" s="38"/>
      <c r="G32" s="39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38"/>
      <c r="AL32" s="38"/>
      <c r="AM32" s="38"/>
      <c r="AN32" s="38"/>
      <c r="AO32" s="38"/>
      <c r="AP32" s="38"/>
      <c r="AQ32" s="38"/>
      <c r="AR32" s="38"/>
      <c r="AS32" s="38"/>
      <c r="AT32" s="38"/>
      <c r="AU32" s="38"/>
      <c r="AV32" s="38"/>
      <c r="AW32" s="38"/>
      <c r="AX32" s="38"/>
      <c r="AY32" s="38"/>
      <c r="AZ32" s="38"/>
      <c r="BA32" s="38"/>
      <c r="BB32" s="38"/>
      <c r="BC32" s="38"/>
      <c r="BD32" s="38"/>
      <c r="BE32" s="38"/>
      <c r="BF32" s="38"/>
      <c r="BG32" s="38"/>
      <c r="BH32" s="38"/>
      <c r="BI32" s="38"/>
      <c r="BJ32" s="38"/>
      <c r="BK32" s="38"/>
      <c r="BL32" s="38"/>
    </row>
    <row r="33" spans="3:64" ht="20.100000000000001" customHeight="1">
      <c r="C33" s="39"/>
      <c r="E33" s="38"/>
      <c r="F33" s="38"/>
      <c r="G33" s="39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38"/>
      <c r="AR33" s="38"/>
      <c r="AS33" s="38"/>
      <c r="AT33" s="38"/>
      <c r="AU33" s="38"/>
      <c r="AV33" s="38"/>
      <c r="AW33" s="38"/>
      <c r="AX33" s="38"/>
      <c r="AY33" s="38"/>
      <c r="AZ33" s="38"/>
      <c r="BA33" s="38"/>
      <c r="BB33" s="38"/>
      <c r="BC33" s="38"/>
      <c r="BD33" s="38"/>
      <c r="BE33" s="38"/>
      <c r="BF33" s="38"/>
      <c r="BG33" s="38"/>
      <c r="BH33" s="38"/>
      <c r="BI33" s="38"/>
      <c r="BJ33" s="38"/>
      <c r="BK33" s="38"/>
      <c r="BL33" s="38"/>
    </row>
    <row r="34" spans="3:64" ht="20.100000000000001" customHeight="1">
      <c r="C34" s="39"/>
      <c r="E34" s="38"/>
      <c r="F34" s="38"/>
      <c r="G34" s="39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8"/>
      <c r="AS34" s="38"/>
      <c r="AT34" s="38"/>
      <c r="AU34" s="38"/>
      <c r="AV34" s="38"/>
      <c r="AW34" s="38"/>
      <c r="AX34" s="38"/>
      <c r="AY34" s="38"/>
      <c r="AZ34" s="38"/>
      <c r="BA34" s="38"/>
      <c r="BB34" s="38"/>
      <c r="BC34" s="38"/>
      <c r="BD34" s="38"/>
      <c r="BE34" s="38"/>
      <c r="BF34" s="38"/>
      <c r="BG34" s="38"/>
      <c r="BH34" s="38"/>
      <c r="BI34" s="38"/>
      <c r="BJ34" s="38"/>
      <c r="BK34" s="38"/>
      <c r="BL34" s="38"/>
    </row>
    <row r="35" spans="3:64" ht="20.100000000000001" customHeight="1">
      <c r="C35" s="39"/>
      <c r="E35" s="38"/>
      <c r="F35" s="38"/>
      <c r="G35" s="39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38"/>
      <c r="AI35" s="38"/>
      <c r="AJ35" s="38"/>
      <c r="AK35" s="38"/>
      <c r="AL35" s="38"/>
      <c r="AM35" s="38"/>
      <c r="AN35" s="38"/>
      <c r="AO35" s="38"/>
      <c r="AP35" s="38"/>
      <c r="AQ35" s="38"/>
      <c r="AR35" s="38"/>
      <c r="AS35" s="38"/>
      <c r="AT35" s="38"/>
      <c r="AU35" s="38"/>
      <c r="AV35" s="38"/>
      <c r="AW35" s="38"/>
      <c r="AX35" s="38"/>
      <c r="AY35" s="38"/>
      <c r="AZ35" s="38"/>
      <c r="BA35" s="38"/>
      <c r="BB35" s="38"/>
      <c r="BC35" s="38"/>
      <c r="BD35" s="38"/>
      <c r="BE35" s="38"/>
      <c r="BF35" s="38"/>
      <c r="BG35" s="38"/>
      <c r="BH35" s="38"/>
      <c r="BI35" s="38"/>
      <c r="BJ35" s="38"/>
      <c r="BK35" s="38"/>
      <c r="BL35" s="38"/>
    </row>
    <row r="36" spans="3:64" ht="20.100000000000001" customHeight="1">
      <c r="C36" s="39"/>
      <c r="E36" s="38"/>
      <c r="F36" s="38"/>
      <c r="G36" s="39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</row>
    <row r="37" spans="3:64" ht="20.100000000000001" customHeight="1">
      <c r="C37" s="39"/>
      <c r="E37" s="38"/>
      <c r="F37" s="38"/>
      <c r="G37" s="39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8"/>
      <c r="AS37" s="38"/>
      <c r="AT37" s="38"/>
      <c r="AU37" s="38"/>
      <c r="AV37" s="38"/>
      <c r="AW37" s="38"/>
      <c r="AX37" s="38"/>
      <c r="AY37" s="38"/>
      <c r="AZ37" s="38"/>
      <c r="BA37" s="38"/>
      <c r="BB37" s="38"/>
      <c r="BC37" s="38"/>
      <c r="BD37" s="38"/>
      <c r="BE37" s="38"/>
      <c r="BF37" s="38"/>
      <c r="BG37" s="38"/>
      <c r="BH37" s="38"/>
      <c r="BI37" s="38"/>
      <c r="BJ37" s="38"/>
      <c r="BK37" s="38"/>
      <c r="BL37" s="38"/>
    </row>
    <row r="38" spans="3:64" ht="20.100000000000001" customHeight="1">
      <c r="C38" s="39"/>
      <c r="E38" s="38"/>
      <c r="F38" s="38"/>
      <c r="G38" s="39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  <c r="BE38" s="38"/>
      <c r="BF38" s="38"/>
      <c r="BG38" s="38"/>
      <c r="BH38" s="38"/>
      <c r="BI38" s="38"/>
      <c r="BJ38" s="38"/>
      <c r="BK38" s="38"/>
      <c r="BL38" s="38"/>
    </row>
    <row r="39" spans="3:64" ht="20.100000000000001" customHeight="1">
      <c r="C39" s="39"/>
      <c r="E39" s="38"/>
      <c r="F39" s="38"/>
      <c r="G39" s="39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8"/>
      <c r="AS39" s="38"/>
      <c r="AT39" s="38"/>
      <c r="AU39" s="38"/>
      <c r="AV39" s="38"/>
      <c r="AW39" s="38"/>
      <c r="AX39" s="38"/>
      <c r="AY39" s="38"/>
      <c r="AZ39" s="38"/>
      <c r="BA39" s="38"/>
      <c r="BB39" s="38"/>
      <c r="BC39" s="38"/>
      <c r="BD39" s="38"/>
      <c r="BE39" s="38"/>
      <c r="BF39" s="38"/>
      <c r="BG39" s="38"/>
      <c r="BH39" s="38"/>
      <c r="BI39" s="38"/>
      <c r="BJ39" s="38"/>
      <c r="BK39" s="38"/>
      <c r="BL39" s="38"/>
    </row>
    <row r="40" spans="3:64" ht="20.100000000000001" customHeight="1">
      <c r="C40" s="39"/>
      <c r="E40" s="38"/>
      <c r="F40" s="38"/>
      <c r="G40" s="39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8"/>
      <c r="BK40" s="38"/>
      <c r="BL40" s="38"/>
    </row>
    <row r="41" spans="3:64" ht="20.100000000000001" customHeight="1">
      <c r="C41" s="39"/>
      <c r="E41" s="38"/>
      <c r="F41" s="38"/>
      <c r="G41" s="39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</row>
    <row r="42" spans="3:64" ht="20.100000000000001" customHeight="1">
      <c r="C42" s="39"/>
      <c r="E42" s="38"/>
      <c r="F42" s="38"/>
      <c r="G42" s="39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38"/>
      <c r="AS42" s="38"/>
      <c r="AT42" s="38"/>
      <c r="AU42" s="38"/>
      <c r="AV42" s="38"/>
      <c r="AW42" s="38"/>
      <c r="AX42" s="38"/>
      <c r="AY42" s="38"/>
      <c r="AZ42" s="38"/>
      <c r="BA42" s="38"/>
      <c r="BB42" s="38"/>
      <c r="BC42" s="38"/>
      <c r="BD42" s="38"/>
      <c r="BE42" s="38"/>
      <c r="BF42" s="38"/>
      <c r="BG42" s="38"/>
      <c r="BH42" s="38"/>
      <c r="BI42" s="38"/>
      <c r="BJ42" s="38"/>
      <c r="BK42" s="38"/>
      <c r="BL42" s="38"/>
    </row>
    <row r="43" spans="3:64" ht="20.100000000000001" customHeight="1">
      <c r="C43" s="39"/>
      <c r="E43" s="38"/>
      <c r="F43" s="38"/>
      <c r="G43" s="39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38"/>
      <c r="AS43" s="38"/>
      <c r="AT43" s="38"/>
      <c r="AU43" s="38"/>
      <c r="AV43" s="38"/>
      <c r="AW43" s="38"/>
      <c r="AX43" s="38"/>
      <c r="AY43" s="38"/>
      <c r="AZ43" s="38"/>
      <c r="BA43" s="38"/>
      <c r="BB43" s="38"/>
      <c r="BC43" s="38"/>
      <c r="BD43" s="38"/>
      <c r="BE43" s="38"/>
      <c r="BF43" s="38"/>
      <c r="BG43" s="38"/>
      <c r="BH43" s="38"/>
      <c r="BI43" s="38"/>
      <c r="BJ43" s="38"/>
      <c r="BK43" s="38"/>
      <c r="BL43" s="38"/>
    </row>
    <row r="44" spans="3:64" ht="20.100000000000001" customHeight="1">
      <c r="C44" s="39"/>
      <c r="E44" s="38"/>
      <c r="F44" s="38"/>
      <c r="G44" s="39"/>
      <c r="H44" s="38"/>
      <c r="I44" s="38"/>
      <c r="J44" s="38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  <c r="BK44" s="38"/>
      <c r="BL44" s="38"/>
    </row>
    <row r="45" spans="3:64" ht="20.100000000000001" customHeight="1">
      <c r="C45" s="39"/>
      <c r="E45" s="38"/>
      <c r="F45" s="38"/>
      <c r="G45" s="39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38"/>
      <c r="AI45" s="38"/>
      <c r="AJ45" s="38"/>
      <c r="AK45" s="38"/>
      <c r="AL45" s="38"/>
      <c r="AM45" s="38"/>
      <c r="AN45" s="38"/>
      <c r="AO45" s="38"/>
      <c r="AP45" s="38"/>
      <c r="AQ45" s="38"/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8"/>
      <c r="BK45" s="38"/>
      <c r="BL45" s="38"/>
    </row>
    <row r="46" spans="3:64" ht="20.100000000000001" customHeight="1">
      <c r="C46" s="39"/>
      <c r="E46" s="38"/>
      <c r="F46" s="38"/>
      <c r="G46" s="39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38"/>
      <c r="BB46" s="38"/>
      <c r="BC46" s="38"/>
      <c r="BD46" s="38"/>
      <c r="BE46" s="38"/>
      <c r="BF46" s="38"/>
      <c r="BG46" s="38"/>
      <c r="BH46" s="38"/>
      <c r="BI46" s="38"/>
      <c r="BJ46" s="38"/>
      <c r="BK46" s="38"/>
      <c r="BL46" s="38"/>
    </row>
    <row r="47" spans="3:64" ht="20.100000000000001" customHeight="1">
      <c r="C47" s="39"/>
      <c r="E47" s="38"/>
      <c r="F47" s="38"/>
      <c r="G47" s="39"/>
      <c r="H47" s="38"/>
      <c r="I47" s="38"/>
      <c r="J47" s="38"/>
      <c r="K47" s="38"/>
      <c r="L47" s="38"/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8"/>
      <c r="AJ47" s="38"/>
      <c r="AK47" s="38"/>
      <c r="AL47" s="38"/>
      <c r="AM47" s="38"/>
      <c r="AN47" s="38"/>
      <c r="AO47" s="38"/>
      <c r="AP47" s="38"/>
      <c r="AQ47" s="38"/>
      <c r="AR47" s="38"/>
      <c r="AS47" s="38"/>
      <c r="AT47" s="38"/>
      <c r="AU47" s="38"/>
      <c r="AV47" s="38"/>
      <c r="AW47" s="38"/>
      <c r="AX47" s="38"/>
      <c r="AY47" s="38"/>
      <c r="AZ47" s="38"/>
      <c r="BA47" s="38"/>
      <c r="BB47" s="38"/>
      <c r="BC47" s="38"/>
      <c r="BD47" s="38"/>
      <c r="BE47" s="38"/>
      <c r="BF47" s="38"/>
      <c r="BG47" s="38"/>
      <c r="BH47" s="38"/>
      <c r="BI47" s="38"/>
      <c r="BJ47" s="38"/>
      <c r="BK47" s="38"/>
      <c r="BL47" s="38"/>
    </row>
    <row r="48" spans="3:64" ht="20.100000000000001" customHeight="1">
      <c r="C48" s="39"/>
      <c r="E48" s="38"/>
      <c r="F48" s="38"/>
      <c r="G48" s="39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38"/>
      <c r="AS48" s="38"/>
      <c r="AT48" s="38"/>
      <c r="AU48" s="38"/>
      <c r="AV48" s="38"/>
      <c r="AW48" s="38"/>
      <c r="AX48" s="38"/>
      <c r="AY48" s="38"/>
      <c r="AZ48" s="38"/>
      <c r="BA48" s="38"/>
      <c r="BB48" s="38"/>
      <c r="BC48" s="38"/>
      <c r="BD48" s="38"/>
      <c r="BE48" s="38"/>
      <c r="BF48" s="38"/>
      <c r="BG48" s="38"/>
      <c r="BH48" s="38"/>
      <c r="BI48" s="38"/>
      <c r="BJ48" s="38"/>
      <c r="BK48" s="38"/>
      <c r="BL48" s="38"/>
    </row>
    <row r="49" spans="3:64" ht="20.100000000000001" customHeight="1">
      <c r="C49" s="39"/>
      <c r="E49" s="38"/>
      <c r="F49" s="38"/>
      <c r="G49" s="39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</row>
    <row r="50" spans="3:64" ht="20.100000000000001" customHeight="1">
      <c r="C50" s="39"/>
      <c r="E50" s="38"/>
      <c r="F50" s="38"/>
      <c r="G50" s="39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8"/>
      <c r="BK50" s="38"/>
      <c r="BL50" s="38"/>
    </row>
    <row r="51" spans="3:64" ht="20.100000000000001" customHeight="1">
      <c r="C51" s="39"/>
      <c r="E51" s="38"/>
      <c r="F51" s="38"/>
      <c r="G51" s="39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38"/>
      <c r="AS51" s="38"/>
      <c r="AT51" s="38"/>
      <c r="AU51" s="38"/>
      <c r="AV51" s="38"/>
      <c r="AW51" s="38"/>
      <c r="AX51" s="38"/>
      <c r="AY51" s="38"/>
      <c r="AZ51" s="38"/>
      <c r="BA51" s="38"/>
      <c r="BB51" s="38"/>
      <c r="BC51" s="38"/>
      <c r="BD51" s="38"/>
      <c r="BE51" s="38"/>
      <c r="BF51" s="38"/>
      <c r="BG51" s="38"/>
      <c r="BH51" s="38"/>
      <c r="BI51" s="38"/>
      <c r="BJ51" s="38"/>
      <c r="BK51" s="38"/>
      <c r="BL51" s="38"/>
    </row>
    <row r="52" spans="3:64" ht="20.100000000000001" customHeight="1">
      <c r="C52" s="39"/>
      <c r="E52" s="38"/>
      <c r="F52" s="38"/>
      <c r="G52" s="39"/>
      <c r="H52" s="38"/>
      <c r="I52" s="38"/>
      <c r="J52" s="38"/>
      <c r="K52" s="38"/>
      <c r="L52" s="38"/>
      <c r="M52" s="38"/>
      <c r="N52" s="38"/>
      <c r="O52" s="38"/>
      <c r="P52" s="38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8"/>
      <c r="AQ52" s="38"/>
      <c r="AR52" s="38"/>
      <c r="AS52" s="38"/>
      <c r="AT52" s="38"/>
      <c r="AU52" s="38"/>
      <c r="AV52" s="38"/>
      <c r="AW52" s="38"/>
      <c r="AX52" s="38"/>
      <c r="AY52" s="38"/>
      <c r="AZ52" s="38"/>
      <c r="BA52" s="38"/>
      <c r="BB52" s="38"/>
      <c r="BC52" s="38"/>
      <c r="BD52" s="38"/>
      <c r="BE52" s="38"/>
      <c r="BF52" s="38"/>
      <c r="BG52" s="38"/>
      <c r="BH52" s="38"/>
      <c r="BI52" s="38"/>
      <c r="BJ52" s="38"/>
      <c r="BK52" s="38"/>
      <c r="BL52" s="38"/>
    </row>
    <row r="53" spans="3:64" ht="20.100000000000001" customHeight="1">
      <c r="C53" s="39"/>
      <c r="E53" s="38"/>
      <c r="F53" s="38"/>
      <c r="G53" s="39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38"/>
      <c r="BG53" s="38"/>
      <c r="BH53" s="38"/>
      <c r="BI53" s="38"/>
      <c r="BJ53" s="38"/>
      <c r="BK53" s="38"/>
      <c r="BL53" s="38"/>
    </row>
    <row r="54" spans="3:64" ht="20.100000000000001" customHeight="1">
      <c r="C54" s="39"/>
      <c r="E54" s="38"/>
      <c r="F54" s="38"/>
      <c r="G54" s="39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38"/>
      <c r="AT54" s="38"/>
      <c r="AU54" s="38"/>
      <c r="AV54" s="38"/>
      <c r="AW54" s="38"/>
      <c r="AX54" s="38"/>
      <c r="AY54" s="38"/>
      <c r="AZ54" s="38"/>
      <c r="BA54" s="38"/>
      <c r="BB54" s="38"/>
      <c r="BC54" s="38"/>
      <c r="BD54" s="38"/>
      <c r="BE54" s="38"/>
      <c r="BF54" s="38"/>
      <c r="BG54" s="38"/>
      <c r="BH54" s="38"/>
      <c r="BI54" s="38"/>
      <c r="BJ54" s="38"/>
      <c r="BK54" s="38"/>
      <c r="BL54" s="38"/>
    </row>
    <row r="55" spans="3:64" ht="20.100000000000001" customHeight="1">
      <c r="C55" s="39"/>
      <c r="E55" s="38"/>
      <c r="F55" s="38"/>
      <c r="G55" s="39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  <c r="AZ55" s="38"/>
      <c r="BA55" s="38"/>
      <c r="BB55" s="38"/>
      <c r="BC55" s="38"/>
      <c r="BD55" s="38"/>
      <c r="BE55" s="38"/>
      <c r="BF55" s="38"/>
      <c r="BG55" s="38"/>
      <c r="BH55" s="38"/>
      <c r="BI55" s="38"/>
      <c r="BJ55" s="38"/>
      <c r="BK55" s="38"/>
      <c r="BL55" s="38"/>
    </row>
    <row r="56" spans="3:64" ht="20.100000000000001" customHeight="1">
      <c r="C56" s="39"/>
      <c r="E56" s="38"/>
      <c r="F56" s="38"/>
      <c r="G56" s="39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38"/>
      <c r="AT56" s="38"/>
      <c r="AU56" s="38"/>
      <c r="AV56" s="38"/>
      <c r="AW56" s="38"/>
      <c r="AX56" s="38"/>
      <c r="AY56" s="38"/>
      <c r="AZ56" s="38"/>
      <c r="BA56" s="38"/>
      <c r="BB56" s="38"/>
      <c r="BC56" s="38"/>
      <c r="BD56" s="38"/>
      <c r="BE56" s="38"/>
      <c r="BF56" s="38"/>
      <c r="BG56" s="38"/>
      <c r="BH56" s="38"/>
      <c r="BI56" s="38"/>
      <c r="BJ56" s="38"/>
      <c r="BK56" s="38"/>
      <c r="BL56" s="38"/>
    </row>
    <row r="57" spans="3:64" ht="20.100000000000001" customHeight="1">
      <c r="C57" s="39"/>
      <c r="E57" s="38"/>
      <c r="F57" s="38"/>
      <c r="G57" s="39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38"/>
      <c r="AT57" s="38"/>
      <c r="AU57" s="38"/>
      <c r="AV57" s="38"/>
      <c r="AW57" s="38"/>
      <c r="AX57" s="38"/>
      <c r="AY57" s="38"/>
      <c r="AZ57" s="38"/>
      <c r="BA57" s="38"/>
      <c r="BB57" s="38"/>
      <c r="BC57" s="38"/>
      <c r="BD57" s="38"/>
      <c r="BE57" s="38"/>
      <c r="BF57" s="38"/>
      <c r="BG57" s="38"/>
      <c r="BH57" s="38"/>
      <c r="BI57" s="38"/>
      <c r="BJ57" s="38"/>
      <c r="BK57" s="38"/>
      <c r="BL57" s="38"/>
    </row>
    <row r="58" spans="3:64" ht="20.100000000000001" customHeight="1">
      <c r="C58" s="39"/>
      <c r="E58" s="38"/>
      <c r="F58" s="38"/>
      <c r="G58" s="39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  <c r="BF58" s="38"/>
      <c r="BG58" s="38"/>
      <c r="BH58" s="38"/>
      <c r="BI58" s="38"/>
      <c r="BJ58" s="38"/>
      <c r="BK58" s="38"/>
      <c r="BL58" s="38"/>
    </row>
    <row r="59" spans="3:64" ht="20.100000000000001" customHeight="1">
      <c r="C59" s="39"/>
      <c r="E59" s="38"/>
      <c r="F59" s="38"/>
      <c r="G59" s="39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  <c r="BF59" s="38"/>
      <c r="BG59" s="38"/>
      <c r="BH59" s="38"/>
      <c r="BI59" s="38"/>
      <c r="BJ59" s="38"/>
      <c r="BK59" s="38"/>
      <c r="BL59" s="38"/>
    </row>
    <row r="60" spans="3:64" ht="20.100000000000001" customHeight="1">
      <c r="C60" s="39"/>
      <c r="E60" s="38"/>
      <c r="F60" s="38"/>
      <c r="G60" s="39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38"/>
      <c r="AT60" s="38"/>
      <c r="AU60" s="38"/>
      <c r="AV60" s="38"/>
      <c r="AW60" s="38"/>
      <c r="AX60" s="38"/>
      <c r="AY60" s="38"/>
      <c r="AZ60" s="38"/>
      <c r="BA60" s="38"/>
      <c r="BB60" s="38"/>
      <c r="BC60" s="38"/>
      <c r="BD60" s="38"/>
      <c r="BE60" s="38"/>
      <c r="BF60" s="38"/>
      <c r="BG60" s="38"/>
      <c r="BH60" s="38"/>
      <c r="BI60" s="38"/>
      <c r="BJ60" s="38"/>
      <c r="BK60" s="38"/>
      <c r="BL60" s="38"/>
    </row>
    <row r="61" spans="3:64" ht="20.100000000000001" customHeight="1">
      <c r="C61" s="39"/>
      <c r="E61" s="38"/>
      <c r="F61" s="38"/>
      <c r="G61" s="39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38"/>
      <c r="AT61" s="38"/>
      <c r="AU61" s="38"/>
      <c r="AV61" s="38"/>
      <c r="AW61" s="38"/>
      <c r="AX61" s="38"/>
      <c r="AY61" s="38"/>
      <c r="AZ61" s="38"/>
      <c r="BA61" s="38"/>
      <c r="BB61" s="38"/>
      <c r="BC61" s="38"/>
      <c r="BD61" s="38"/>
      <c r="BE61" s="38"/>
      <c r="BF61" s="38"/>
      <c r="BG61" s="38"/>
      <c r="BH61" s="38"/>
      <c r="BI61" s="38"/>
      <c r="BJ61" s="38"/>
      <c r="BK61" s="38"/>
      <c r="BL61" s="38"/>
    </row>
    <row r="62" spans="3:64" ht="20.100000000000001" customHeight="1">
      <c r="C62" s="39"/>
      <c r="E62" s="38"/>
      <c r="F62" s="38"/>
      <c r="G62" s="39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  <c r="BF62" s="38"/>
      <c r="BG62" s="38"/>
      <c r="BH62" s="38"/>
      <c r="BI62" s="38"/>
      <c r="BJ62" s="38"/>
      <c r="BK62" s="38"/>
      <c r="BL62" s="38"/>
    </row>
    <row r="63" spans="3:64" ht="20.100000000000001" customHeight="1">
      <c r="C63" s="39"/>
      <c r="E63" s="38"/>
      <c r="F63" s="38"/>
      <c r="G63" s="39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  <c r="BF63" s="38"/>
      <c r="BG63" s="38"/>
      <c r="BH63" s="38"/>
      <c r="BI63" s="38"/>
      <c r="BJ63" s="38"/>
      <c r="BK63" s="38"/>
      <c r="BL63" s="38"/>
    </row>
    <row r="64" spans="3:64" ht="20.100000000000001" customHeight="1">
      <c r="C64" s="39"/>
      <c r="E64" s="38"/>
      <c r="F64" s="38"/>
      <c r="G64" s="39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8"/>
      <c r="AI64" s="38"/>
      <c r="AJ64" s="38"/>
      <c r="AK64" s="38"/>
      <c r="AL64" s="38"/>
      <c r="AM64" s="38"/>
      <c r="AN64" s="38"/>
      <c r="AO64" s="38"/>
      <c r="AP64" s="38"/>
      <c r="AQ64" s="38"/>
      <c r="AR64" s="38"/>
      <c r="AS64" s="38"/>
      <c r="AT64" s="38"/>
      <c r="AU64" s="38"/>
      <c r="AV64" s="38"/>
      <c r="AW64" s="38"/>
      <c r="AX64" s="38"/>
      <c r="AY64" s="38"/>
      <c r="AZ64" s="38"/>
      <c r="BA64" s="38"/>
      <c r="BB64" s="38"/>
      <c r="BC64" s="38"/>
      <c r="BD64" s="38"/>
      <c r="BE64" s="38"/>
      <c r="BF64" s="38"/>
      <c r="BG64" s="38"/>
      <c r="BH64" s="38"/>
      <c r="BI64" s="38"/>
      <c r="BJ64" s="38"/>
      <c r="BK64" s="38"/>
      <c r="BL64" s="38"/>
    </row>
    <row r="65" spans="3:64" ht="20.100000000000001" customHeight="1">
      <c r="C65" s="39"/>
      <c r="E65" s="38"/>
      <c r="F65" s="38"/>
      <c r="G65" s="39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  <c r="AF65" s="38"/>
      <c r="AG65" s="38"/>
      <c r="AH65" s="38"/>
      <c r="AI65" s="38"/>
      <c r="AJ65" s="38"/>
      <c r="AK65" s="38"/>
      <c r="AL65" s="38"/>
      <c r="AM65" s="38"/>
      <c r="AN65" s="38"/>
      <c r="AO65" s="38"/>
      <c r="AP65" s="38"/>
      <c r="AQ65" s="38"/>
      <c r="AR65" s="38"/>
      <c r="AS65" s="38"/>
      <c r="AT65" s="38"/>
      <c r="AU65" s="38"/>
      <c r="AV65" s="38"/>
      <c r="AW65" s="38"/>
      <c r="AX65" s="38"/>
      <c r="AY65" s="38"/>
      <c r="AZ65" s="38"/>
      <c r="BA65" s="38"/>
      <c r="BB65" s="38"/>
      <c r="BC65" s="38"/>
      <c r="BD65" s="38"/>
      <c r="BE65" s="38"/>
      <c r="BF65" s="38"/>
      <c r="BG65" s="38"/>
      <c r="BH65" s="38"/>
      <c r="BI65" s="38"/>
      <c r="BJ65" s="38"/>
      <c r="BK65" s="38"/>
      <c r="BL65" s="38"/>
    </row>
    <row r="66" spans="3:64" ht="20.100000000000001" customHeight="1">
      <c r="C66" s="39"/>
      <c r="E66" s="38"/>
      <c r="F66" s="38"/>
      <c r="G66" s="39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  <c r="AF66" s="38"/>
      <c r="AG66" s="38"/>
      <c r="AH66" s="38"/>
      <c r="AI66" s="38"/>
      <c r="AJ66" s="38"/>
      <c r="AK66" s="38"/>
      <c r="AL66" s="38"/>
      <c r="AM66" s="38"/>
      <c r="AN66" s="38"/>
      <c r="AO66" s="38"/>
      <c r="AP66" s="38"/>
      <c r="AQ66" s="38"/>
      <c r="AR66" s="38"/>
      <c r="AS66" s="38"/>
      <c r="AT66" s="38"/>
      <c r="AU66" s="38"/>
      <c r="AV66" s="38"/>
      <c r="AW66" s="38"/>
      <c r="AX66" s="38"/>
      <c r="AY66" s="38"/>
      <c r="AZ66" s="38"/>
      <c r="BA66" s="38"/>
      <c r="BB66" s="38"/>
      <c r="BC66" s="38"/>
      <c r="BD66" s="38"/>
      <c r="BE66" s="38"/>
      <c r="BF66" s="38"/>
      <c r="BG66" s="38"/>
      <c r="BH66" s="38"/>
      <c r="BI66" s="38"/>
      <c r="BJ66" s="38"/>
      <c r="BK66" s="38"/>
      <c r="BL66" s="38"/>
    </row>
    <row r="67" spans="3:64" ht="20.100000000000001" customHeight="1">
      <c r="C67" s="39"/>
      <c r="E67" s="38"/>
      <c r="F67" s="38"/>
      <c r="G67" s="39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38"/>
      <c r="AT67" s="38"/>
      <c r="AU67" s="38"/>
      <c r="AV67" s="38"/>
      <c r="AW67" s="38"/>
      <c r="AX67" s="38"/>
      <c r="AY67" s="38"/>
      <c r="AZ67" s="38"/>
      <c r="BA67" s="38"/>
      <c r="BB67" s="38"/>
      <c r="BC67" s="38"/>
      <c r="BD67" s="38"/>
      <c r="BE67" s="38"/>
      <c r="BF67" s="38"/>
      <c r="BG67" s="38"/>
      <c r="BH67" s="38"/>
      <c r="BI67" s="38"/>
      <c r="BJ67" s="38"/>
      <c r="BK67" s="38"/>
      <c r="BL67" s="38"/>
    </row>
    <row r="68" spans="3:64" ht="20.100000000000001" customHeight="1">
      <c r="C68" s="39"/>
      <c r="E68" s="38"/>
      <c r="F68" s="38"/>
      <c r="G68" s="39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</row>
    <row r="69" spans="3:64" ht="20.100000000000001" customHeight="1">
      <c r="C69" s="39"/>
      <c r="E69" s="38"/>
      <c r="F69" s="38"/>
      <c r="G69" s="39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38"/>
      <c r="AT69" s="38"/>
      <c r="AU69" s="38"/>
      <c r="AV69" s="38"/>
      <c r="AW69" s="38"/>
      <c r="AX69" s="38"/>
      <c r="AY69" s="38"/>
      <c r="AZ69" s="38"/>
      <c r="BA69" s="38"/>
      <c r="BB69" s="38"/>
      <c r="BC69" s="38"/>
      <c r="BD69" s="38"/>
      <c r="BE69" s="38"/>
      <c r="BF69" s="38"/>
      <c r="BG69" s="38"/>
      <c r="BH69" s="38"/>
      <c r="BI69" s="38"/>
      <c r="BJ69" s="38"/>
      <c r="BK69" s="38"/>
      <c r="BL69" s="38"/>
    </row>
    <row r="70" spans="3:64" ht="20.100000000000001" customHeight="1">
      <c r="C70" s="39"/>
      <c r="E70" s="38"/>
      <c r="F70" s="38"/>
      <c r="G70" s="39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38"/>
      <c r="AT70" s="38"/>
      <c r="AU70" s="38"/>
      <c r="AV70" s="38"/>
      <c r="AW70" s="38"/>
      <c r="AX70" s="38"/>
      <c r="AY70" s="38"/>
      <c r="AZ70" s="38"/>
      <c r="BA70" s="38"/>
      <c r="BB70" s="38"/>
      <c r="BC70" s="38"/>
      <c r="BD70" s="38"/>
      <c r="BE70" s="38"/>
      <c r="BF70" s="38"/>
      <c r="BG70" s="38"/>
      <c r="BH70" s="38"/>
      <c r="BI70" s="38"/>
      <c r="BJ70" s="38"/>
      <c r="BK70" s="38"/>
      <c r="BL70" s="38"/>
    </row>
    <row r="71" spans="3:64" ht="20.100000000000001" customHeight="1">
      <c r="C71" s="39"/>
      <c r="E71" s="38"/>
      <c r="F71" s="38"/>
      <c r="G71" s="39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38"/>
      <c r="AT71" s="38"/>
      <c r="AU71" s="38"/>
      <c r="AV71" s="38"/>
      <c r="AW71" s="38"/>
      <c r="AX71" s="38"/>
      <c r="AY71" s="38"/>
      <c r="AZ71" s="38"/>
      <c r="BA71" s="38"/>
      <c r="BB71" s="38"/>
      <c r="BC71" s="38"/>
      <c r="BD71" s="38"/>
      <c r="BE71" s="38"/>
      <c r="BF71" s="38"/>
      <c r="BG71" s="38"/>
      <c r="BH71" s="38"/>
      <c r="BI71" s="38"/>
      <c r="BJ71" s="38"/>
      <c r="BK71" s="38"/>
      <c r="BL71" s="38"/>
    </row>
    <row r="72" spans="3:64" ht="20.100000000000001" customHeight="1">
      <c r="C72" s="39"/>
      <c r="E72" s="38"/>
      <c r="F72" s="38"/>
      <c r="G72" s="39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38"/>
      <c r="AT72" s="38"/>
      <c r="AU72" s="38"/>
      <c r="AV72" s="38"/>
      <c r="AW72" s="38"/>
      <c r="AX72" s="38"/>
      <c r="AY72" s="38"/>
      <c r="AZ72" s="38"/>
      <c r="BA72" s="38"/>
      <c r="BB72" s="38"/>
      <c r="BC72" s="38"/>
      <c r="BD72" s="38"/>
      <c r="BE72" s="38"/>
      <c r="BF72" s="38"/>
      <c r="BG72" s="38"/>
      <c r="BH72" s="38"/>
      <c r="BI72" s="38"/>
      <c r="BJ72" s="38"/>
      <c r="BK72" s="38"/>
      <c r="BL72" s="38"/>
    </row>
    <row r="73" spans="3:64" ht="20.100000000000001" customHeight="1">
      <c r="C73" s="39"/>
      <c r="E73" s="38"/>
      <c r="F73" s="38"/>
      <c r="G73" s="39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/>
      <c r="BF73" s="38"/>
      <c r="BG73" s="38"/>
      <c r="BH73" s="38"/>
      <c r="BI73" s="38"/>
      <c r="BJ73" s="38"/>
      <c r="BK73" s="38"/>
      <c r="BL73" s="38"/>
    </row>
    <row r="74" spans="3:64" ht="20.100000000000001" customHeight="1">
      <c r="C74" s="39"/>
      <c r="E74" s="38"/>
      <c r="F74" s="38"/>
      <c r="G74" s="39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38"/>
      <c r="AT74" s="38"/>
      <c r="AU74" s="38"/>
      <c r="AV74" s="38"/>
      <c r="AW74" s="38"/>
      <c r="AX74" s="38"/>
      <c r="AY74" s="38"/>
      <c r="AZ74" s="38"/>
      <c r="BA74" s="38"/>
      <c r="BB74" s="38"/>
      <c r="BC74" s="38"/>
      <c r="BD74" s="38"/>
      <c r="BE74" s="38"/>
      <c r="BF74" s="38"/>
      <c r="BG74" s="38"/>
      <c r="BH74" s="38"/>
      <c r="BI74" s="38"/>
      <c r="BJ74" s="38"/>
      <c r="BK74" s="38"/>
      <c r="BL74" s="38"/>
    </row>
    <row r="75" spans="3:64" ht="20.100000000000001" customHeight="1">
      <c r="C75" s="39"/>
      <c r="E75" s="38"/>
      <c r="F75" s="38"/>
      <c r="G75" s="39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/>
      <c r="BF75" s="38"/>
      <c r="BG75" s="38"/>
      <c r="BH75" s="38"/>
      <c r="BI75" s="38"/>
      <c r="BJ75" s="38"/>
      <c r="BK75" s="38"/>
      <c r="BL75" s="38"/>
    </row>
    <row r="76" spans="3:64" ht="20.100000000000001" customHeight="1">
      <c r="C76" s="39"/>
      <c r="E76" s="38"/>
      <c r="F76" s="38"/>
      <c r="G76" s="39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38"/>
      <c r="AT76" s="38"/>
      <c r="AU76" s="38"/>
      <c r="AV76" s="38"/>
      <c r="AW76" s="38"/>
      <c r="AX76" s="38"/>
      <c r="AY76" s="38"/>
      <c r="AZ76" s="38"/>
      <c r="BA76" s="38"/>
      <c r="BB76" s="38"/>
      <c r="BC76" s="38"/>
      <c r="BD76" s="38"/>
      <c r="BE76" s="38"/>
      <c r="BF76" s="38"/>
      <c r="BG76" s="38"/>
      <c r="BH76" s="38"/>
      <c r="BI76" s="38"/>
      <c r="BJ76" s="38"/>
      <c r="BK76" s="38"/>
      <c r="BL76" s="38"/>
    </row>
    <row r="77" spans="3:64" ht="20.100000000000001" customHeight="1">
      <c r="C77" s="39"/>
      <c r="E77" s="38"/>
      <c r="F77" s="38"/>
      <c r="G77" s="39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38"/>
      <c r="AS77" s="38"/>
      <c r="AT77" s="38"/>
      <c r="AU77" s="38"/>
      <c r="AV77" s="38"/>
      <c r="AW77" s="38"/>
      <c r="AX77" s="38"/>
      <c r="AY77" s="38"/>
      <c r="AZ77" s="38"/>
      <c r="BA77" s="38"/>
      <c r="BB77" s="38"/>
      <c r="BC77" s="38"/>
      <c r="BD77" s="38"/>
      <c r="BE77" s="38"/>
      <c r="BF77" s="38"/>
      <c r="BG77" s="38"/>
      <c r="BH77" s="38"/>
      <c r="BI77" s="38"/>
      <c r="BJ77" s="38"/>
      <c r="BK77" s="38"/>
      <c r="BL77" s="38"/>
    </row>
    <row r="78" spans="3:64" ht="20.100000000000001" customHeight="1">
      <c r="C78" s="39"/>
      <c r="E78" s="38"/>
      <c r="F78" s="38"/>
      <c r="G78" s="39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  <c r="AF78" s="38"/>
      <c r="AG78" s="38"/>
      <c r="AH78" s="38"/>
      <c r="AI78" s="38"/>
      <c r="AJ78" s="38"/>
      <c r="AK78" s="38"/>
      <c r="AL78" s="38"/>
      <c r="AM78" s="38"/>
      <c r="AN78" s="38"/>
      <c r="AO78" s="38"/>
      <c r="AP78" s="38"/>
      <c r="AQ78" s="38"/>
      <c r="AR78" s="38"/>
      <c r="AS78" s="38"/>
      <c r="AT78" s="38"/>
      <c r="AU78" s="38"/>
      <c r="AV78" s="38"/>
      <c r="AW78" s="38"/>
      <c r="AX78" s="38"/>
      <c r="AY78" s="38"/>
      <c r="AZ78" s="38"/>
      <c r="BA78" s="38"/>
      <c r="BB78" s="38"/>
      <c r="BC78" s="38"/>
      <c r="BD78" s="38"/>
      <c r="BE78" s="38"/>
      <c r="BF78" s="38"/>
      <c r="BG78" s="38"/>
      <c r="BH78" s="38"/>
      <c r="BI78" s="38"/>
      <c r="BJ78" s="38"/>
      <c r="BK78" s="38"/>
      <c r="BL78" s="38"/>
    </row>
    <row r="79" spans="3:64" ht="20.100000000000001" customHeight="1">
      <c r="C79" s="39"/>
      <c r="E79" s="38"/>
      <c r="F79" s="38"/>
      <c r="G79" s="39"/>
      <c r="H79" s="38"/>
      <c r="I79" s="38"/>
      <c r="J79" s="38"/>
      <c r="K79" s="38"/>
      <c r="L79" s="38"/>
      <c r="M79" s="38"/>
      <c r="N79" s="38"/>
      <c r="O79" s="38"/>
      <c r="P79" s="38"/>
      <c r="Q79" s="38"/>
      <c r="R79" s="38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  <c r="AF79" s="38"/>
      <c r="AG79" s="38"/>
      <c r="AH79" s="38"/>
      <c r="AI79" s="38"/>
      <c r="AJ79" s="38"/>
      <c r="AK79" s="38"/>
      <c r="AL79" s="38"/>
      <c r="AM79" s="38"/>
      <c r="AN79" s="38"/>
      <c r="AO79" s="38"/>
      <c r="AP79" s="38"/>
      <c r="AQ79" s="38"/>
      <c r="AR79" s="38"/>
      <c r="AS79" s="38"/>
      <c r="AT79" s="38"/>
      <c r="AU79" s="38"/>
      <c r="AV79" s="38"/>
      <c r="AW79" s="38"/>
      <c r="AX79" s="38"/>
      <c r="AY79" s="38"/>
      <c r="AZ79" s="38"/>
      <c r="BA79" s="38"/>
      <c r="BB79" s="38"/>
      <c r="BC79" s="38"/>
      <c r="BD79" s="38"/>
      <c r="BE79" s="38"/>
      <c r="BF79" s="38"/>
      <c r="BG79" s="38"/>
      <c r="BH79" s="38"/>
      <c r="BI79" s="38"/>
      <c r="BJ79" s="38"/>
      <c r="BK79" s="38"/>
      <c r="BL79" s="38"/>
    </row>
    <row r="80" spans="3:64" ht="20.100000000000001" customHeight="1">
      <c r="C80" s="39"/>
      <c r="E80" s="38"/>
      <c r="F80" s="38"/>
      <c r="G80" s="39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  <c r="BH80" s="38"/>
      <c r="BI80" s="38"/>
      <c r="BJ80" s="38"/>
      <c r="BK80" s="38"/>
      <c r="BL80" s="38"/>
    </row>
    <row r="81" spans="3:64" ht="20.100000000000001" customHeight="1">
      <c r="C81" s="39"/>
      <c r="E81" s="38"/>
      <c r="F81" s="38"/>
      <c r="G81" s="39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38"/>
      <c r="AT81" s="38"/>
      <c r="AU81" s="38"/>
      <c r="AV81" s="38"/>
      <c r="AW81" s="38"/>
      <c r="AX81" s="38"/>
      <c r="AY81" s="38"/>
      <c r="AZ81" s="38"/>
      <c r="BA81" s="38"/>
      <c r="BB81" s="38"/>
      <c r="BC81" s="38"/>
      <c r="BD81" s="38"/>
      <c r="BE81" s="38"/>
      <c r="BF81" s="38"/>
      <c r="BG81" s="38"/>
      <c r="BH81" s="38"/>
      <c r="BI81" s="38"/>
      <c r="BJ81" s="38"/>
      <c r="BK81" s="38"/>
      <c r="BL81" s="38"/>
    </row>
    <row r="82" spans="3:64" ht="20.100000000000001" customHeight="1">
      <c r="C82" s="39"/>
      <c r="E82" s="38"/>
      <c r="F82" s="38"/>
      <c r="G82" s="39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38"/>
      <c r="AT82" s="38"/>
      <c r="AU82" s="38"/>
      <c r="AV82" s="38"/>
      <c r="AW82" s="38"/>
      <c r="AX82" s="38"/>
      <c r="AY82" s="38"/>
      <c r="AZ82" s="38"/>
      <c r="BA82" s="38"/>
      <c r="BB82" s="38"/>
      <c r="BC82" s="38"/>
      <c r="BD82" s="38"/>
      <c r="BE82" s="38"/>
      <c r="BF82" s="38"/>
      <c r="BG82" s="38"/>
      <c r="BH82" s="38"/>
      <c r="BI82" s="38"/>
      <c r="BJ82" s="38"/>
      <c r="BK82" s="38"/>
      <c r="BL82" s="38"/>
    </row>
    <row r="83" spans="3:64" ht="20.100000000000001" customHeight="1">
      <c r="C83" s="39"/>
      <c r="E83" s="38"/>
      <c r="F83" s="38"/>
      <c r="G83" s="39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8"/>
      <c r="AS83" s="38"/>
      <c r="AT83" s="38"/>
      <c r="AU83" s="38"/>
      <c r="AV83" s="38"/>
      <c r="AW83" s="38"/>
      <c r="AX83" s="38"/>
      <c r="AY83" s="38"/>
      <c r="AZ83" s="38"/>
      <c r="BA83" s="38"/>
      <c r="BB83" s="38"/>
      <c r="BC83" s="38"/>
      <c r="BD83" s="38"/>
      <c r="BE83" s="38"/>
      <c r="BF83" s="38"/>
      <c r="BG83" s="38"/>
      <c r="BH83" s="38"/>
      <c r="BI83" s="38"/>
      <c r="BJ83" s="38"/>
      <c r="BK83" s="38"/>
      <c r="BL83" s="38"/>
    </row>
    <row r="84" spans="3:64" ht="20.100000000000001" customHeight="1">
      <c r="C84" s="39"/>
      <c r="E84" s="38"/>
      <c r="F84" s="38"/>
      <c r="G84" s="39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8"/>
      <c r="AR84" s="38"/>
      <c r="AS84" s="38"/>
      <c r="AT84" s="38"/>
      <c r="AU84" s="38"/>
      <c r="AV84" s="38"/>
      <c r="AW84" s="38"/>
      <c r="AX84" s="38"/>
      <c r="AY84" s="38"/>
      <c r="AZ84" s="38"/>
      <c r="BA84" s="38"/>
      <c r="BB84" s="38"/>
      <c r="BC84" s="38"/>
      <c r="BD84" s="38"/>
      <c r="BE84" s="38"/>
      <c r="BF84" s="38"/>
      <c r="BG84" s="38"/>
      <c r="BH84" s="38"/>
      <c r="BI84" s="38"/>
      <c r="BJ84" s="38"/>
      <c r="BK84" s="38"/>
      <c r="BL84" s="38"/>
    </row>
    <row r="85" spans="3:64" ht="20.100000000000001" customHeight="1">
      <c r="C85" s="39"/>
      <c r="E85" s="38"/>
      <c r="F85" s="38"/>
      <c r="G85" s="39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  <c r="AO85" s="38"/>
      <c r="AP85" s="38"/>
      <c r="AQ85" s="38"/>
      <c r="AR85" s="38"/>
      <c r="AS85" s="38"/>
      <c r="AT85" s="38"/>
      <c r="AU85" s="38"/>
      <c r="AV85" s="38"/>
      <c r="AW85" s="38"/>
      <c r="AX85" s="38"/>
      <c r="AY85" s="38"/>
      <c r="AZ85" s="38"/>
      <c r="BA85" s="38"/>
      <c r="BB85" s="38"/>
      <c r="BC85" s="38"/>
      <c r="BD85" s="38"/>
      <c r="BE85" s="38"/>
      <c r="BF85" s="38"/>
      <c r="BG85" s="38"/>
      <c r="BH85" s="38"/>
      <c r="BI85" s="38"/>
      <c r="BJ85" s="38"/>
      <c r="BK85" s="38"/>
      <c r="BL85" s="38"/>
    </row>
    <row r="86" spans="3:64" ht="20.100000000000001" customHeight="1">
      <c r="C86" s="39"/>
      <c r="E86" s="38"/>
      <c r="F86" s="38"/>
      <c r="G86" s="39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8"/>
      <c r="AS86" s="38"/>
      <c r="AT86" s="38"/>
      <c r="AU86" s="38"/>
      <c r="AV86" s="38"/>
      <c r="AW86" s="38"/>
      <c r="AX86" s="38"/>
      <c r="AY86" s="38"/>
      <c r="AZ86" s="38"/>
      <c r="BA86" s="38"/>
      <c r="BB86" s="38"/>
      <c r="BC86" s="38"/>
      <c r="BD86" s="38"/>
      <c r="BE86" s="38"/>
      <c r="BF86" s="38"/>
      <c r="BG86" s="38"/>
      <c r="BH86" s="38"/>
      <c r="BI86" s="38"/>
      <c r="BJ86" s="38"/>
      <c r="BK86" s="38"/>
      <c r="BL86" s="38"/>
    </row>
    <row r="87" spans="3:64" ht="20.100000000000001" customHeight="1">
      <c r="C87" s="39"/>
      <c r="E87" s="38"/>
      <c r="F87" s="38"/>
      <c r="G87" s="39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8"/>
      <c r="AM87" s="38"/>
      <c r="AN87" s="38"/>
      <c r="AO87" s="38"/>
      <c r="AP87" s="38"/>
      <c r="AQ87" s="38"/>
      <c r="AR87" s="38"/>
      <c r="AS87" s="38"/>
      <c r="AT87" s="38"/>
      <c r="AU87" s="38"/>
      <c r="AV87" s="38"/>
      <c r="AW87" s="38"/>
      <c r="AX87" s="38"/>
      <c r="AY87" s="38"/>
      <c r="AZ87" s="38"/>
      <c r="BA87" s="38"/>
      <c r="BB87" s="38"/>
      <c r="BC87" s="38"/>
      <c r="BD87" s="38"/>
      <c r="BE87" s="38"/>
      <c r="BF87" s="38"/>
      <c r="BG87" s="38"/>
      <c r="BH87" s="38"/>
      <c r="BI87" s="38"/>
      <c r="BJ87" s="38"/>
      <c r="BK87" s="38"/>
      <c r="BL87" s="38"/>
    </row>
    <row r="88" spans="3:64" ht="20.100000000000001" customHeight="1">
      <c r="C88" s="39"/>
      <c r="E88" s="38"/>
      <c r="F88" s="38"/>
      <c r="G88" s="39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8"/>
      <c r="AS88" s="38"/>
      <c r="AT88" s="38"/>
      <c r="AU88" s="38"/>
      <c r="AV88" s="38"/>
      <c r="AW88" s="38"/>
      <c r="AX88" s="38"/>
      <c r="AY88" s="38"/>
      <c r="AZ88" s="38"/>
      <c r="BA88" s="38"/>
      <c r="BB88" s="38"/>
      <c r="BC88" s="38"/>
      <c r="BD88" s="38"/>
      <c r="BE88" s="38"/>
      <c r="BF88" s="38"/>
      <c r="BG88" s="38"/>
      <c r="BH88" s="38"/>
      <c r="BI88" s="38"/>
      <c r="BJ88" s="38"/>
      <c r="BK88" s="38"/>
      <c r="BL88" s="38"/>
    </row>
    <row r="89" spans="3:64" ht="20.100000000000001" customHeight="1">
      <c r="C89" s="39"/>
      <c r="E89" s="38"/>
      <c r="F89" s="38"/>
      <c r="G89" s="39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8"/>
      <c r="AM89" s="38"/>
      <c r="AN89" s="38"/>
      <c r="AO89" s="38"/>
      <c r="AP89" s="38"/>
      <c r="AQ89" s="38"/>
      <c r="AR89" s="38"/>
      <c r="AS89" s="38"/>
      <c r="AT89" s="38"/>
      <c r="AU89" s="38"/>
      <c r="AV89" s="38"/>
      <c r="AW89" s="38"/>
      <c r="AX89" s="38"/>
      <c r="AY89" s="38"/>
      <c r="AZ89" s="38"/>
      <c r="BA89" s="38"/>
      <c r="BB89" s="38"/>
      <c r="BC89" s="38"/>
      <c r="BD89" s="38"/>
      <c r="BE89" s="38"/>
      <c r="BF89" s="38"/>
      <c r="BG89" s="38"/>
      <c r="BH89" s="38"/>
      <c r="BI89" s="38"/>
      <c r="BJ89" s="38"/>
      <c r="BK89" s="38"/>
      <c r="BL89" s="38"/>
    </row>
    <row r="90" spans="3:64" ht="20.100000000000001" customHeight="1">
      <c r="C90" s="39"/>
      <c r="E90" s="38"/>
      <c r="F90" s="38"/>
      <c r="G90" s="39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38"/>
      <c r="AN90" s="38"/>
      <c r="AO90" s="38"/>
      <c r="AP90" s="38"/>
      <c r="AQ90" s="38"/>
      <c r="AR90" s="38"/>
      <c r="AS90" s="38"/>
      <c r="AT90" s="38"/>
      <c r="AU90" s="38"/>
      <c r="AV90" s="38"/>
      <c r="AW90" s="38"/>
      <c r="AX90" s="38"/>
      <c r="AY90" s="38"/>
      <c r="AZ90" s="38"/>
      <c r="BA90" s="38"/>
      <c r="BB90" s="38"/>
      <c r="BC90" s="38"/>
      <c r="BD90" s="38"/>
      <c r="BE90" s="38"/>
      <c r="BF90" s="38"/>
      <c r="BG90" s="38"/>
      <c r="BH90" s="38"/>
      <c r="BI90" s="38"/>
      <c r="BJ90" s="38"/>
      <c r="BK90" s="38"/>
      <c r="BL90" s="38"/>
    </row>
    <row r="91" spans="3:64" ht="20.100000000000001" customHeight="1">
      <c r="C91" s="39"/>
      <c r="E91" s="38"/>
      <c r="F91" s="38"/>
      <c r="G91" s="39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8"/>
      <c r="AS91" s="38"/>
      <c r="AT91" s="38"/>
      <c r="AU91" s="38"/>
      <c r="AV91" s="38"/>
      <c r="AW91" s="38"/>
      <c r="AX91" s="38"/>
      <c r="AY91" s="38"/>
      <c r="AZ91" s="38"/>
      <c r="BA91" s="38"/>
      <c r="BB91" s="38"/>
      <c r="BC91" s="38"/>
      <c r="BD91" s="38"/>
      <c r="BE91" s="38"/>
      <c r="BF91" s="38"/>
      <c r="BG91" s="38"/>
      <c r="BH91" s="38"/>
      <c r="BI91" s="38"/>
      <c r="BJ91" s="38"/>
      <c r="BK91" s="38"/>
      <c r="BL91" s="38"/>
    </row>
    <row r="92" spans="3:64" ht="20.100000000000001" customHeight="1">
      <c r="C92" s="39"/>
      <c r="E92" s="38"/>
      <c r="F92" s="38"/>
      <c r="G92" s="39"/>
      <c r="H92" s="38"/>
      <c r="I92" s="38"/>
      <c r="J92" s="38"/>
      <c r="K92" s="38"/>
      <c r="L92" s="38"/>
      <c r="M92" s="38"/>
      <c r="N92" s="38"/>
      <c r="O92" s="38"/>
      <c r="P92" s="38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8"/>
      <c r="AM92" s="38"/>
      <c r="AN92" s="38"/>
      <c r="AO92" s="38"/>
      <c r="AP92" s="38"/>
      <c r="AQ92" s="38"/>
      <c r="AR92" s="38"/>
      <c r="AS92" s="38"/>
      <c r="AT92" s="38"/>
      <c r="AU92" s="38"/>
      <c r="AV92" s="38"/>
      <c r="AW92" s="38"/>
      <c r="AX92" s="38"/>
      <c r="AY92" s="38"/>
      <c r="AZ92" s="38"/>
      <c r="BA92" s="38"/>
      <c r="BB92" s="38"/>
      <c r="BC92" s="38"/>
      <c r="BD92" s="38"/>
      <c r="BE92" s="38"/>
      <c r="BF92" s="38"/>
      <c r="BG92" s="38"/>
      <c r="BH92" s="38"/>
      <c r="BI92" s="38"/>
      <c r="BJ92" s="38"/>
      <c r="BK92" s="38"/>
      <c r="BL92" s="38"/>
    </row>
    <row r="93" spans="3:64" ht="20.100000000000001" customHeight="1">
      <c r="C93" s="39"/>
      <c r="E93" s="38"/>
      <c r="F93" s="38"/>
      <c r="G93" s="39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8"/>
      <c r="AS93" s="38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8"/>
      <c r="BE93" s="38"/>
      <c r="BF93" s="38"/>
      <c r="BG93" s="38"/>
      <c r="BH93" s="38"/>
      <c r="BI93" s="38"/>
      <c r="BJ93" s="38"/>
      <c r="BK93" s="38"/>
      <c r="BL93" s="38"/>
    </row>
    <row r="94" spans="3:64" ht="20.100000000000001" customHeight="1">
      <c r="C94" s="39"/>
      <c r="E94" s="38"/>
      <c r="F94" s="38"/>
      <c r="G94" s="39"/>
      <c r="H94" s="38"/>
      <c r="I94" s="38"/>
      <c r="J94" s="38"/>
      <c r="K94" s="38"/>
      <c r="L94" s="38"/>
      <c r="M94" s="38"/>
      <c r="N94" s="38"/>
      <c r="O94" s="38"/>
      <c r="P94" s="38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38"/>
      <c r="AM94" s="38"/>
      <c r="AN94" s="38"/>
      <c r="AO94" s="38"/>
      <c r="AP94" s="38"/>
      <c r="AQ94" s="38"/>
      <c r="AR94" s="38"/>
      <c r="AS94" s="38"/>
      <c r="AT94" s="38"/>
      <c r="AU94" s="38"/>
      <c r="AV94" s="38"/>
      <c r="AW94" s="38"/>
      <c r="AX94" s="38"/>
      <c r="AY94" s="38"/>
      <c r="AZ94" s="38"/>
      <c r="BA94" s="38"/>
      <c r="BB94" s="38"/>
      <c r="BC94" s="38"/>
      <c r="BD94" s="38"/>
      <c r="BE94" s="38"/>
      <c r="BF94" s="38"/>
      <c r="BG94" s="38"/>
      <c r="BH94" s="38"/>
      <c r="BI94" s="38"/>
      <c r="BJ94" s="38"/>
      <c r="BK94" s="38"/>
      <c r="BL94" s="38"/>
    </row>
    <row r="95" spans="3:64" ht="20.100000000000001" customHeight="1">
      <c r="C95" s="39"/>
      <c r="E95" s="38"/>
      <c r="F95" s="38"/>
      <c r="G95" s="39"/>
      <c r="H95" s="38"/>
      <c r="I95" s="38"/>
      <c r="J95" s="38"/>
      <c r="K95" s="38"/>
      <c r="L95" s="38"/>
      <c r="M95" s="38"/>
      <c r="N95" s="38"/>
      <c r="O95" s="38"/>
      <c r="P95" s="38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8"/>
      <c r="AN95" s="38"/>
      <c r="AO95" s="38"/>
      <c r="AP95" s="38"/>
      <c r="AQ95" s="38"/>
      <c r="AR95" s="38"/>
      <c r="AS95" s="38"/>
      <c r="AT95" s="38"/>
      <c r="AU95" s="38"/>
      <c r="AV95" s="38"/>
      <c r="AW95" s="38"/>
      <c r="AX95" s="38"/>
      <c r="AY95" s="38"/>
      <c r="AZ95" s="38"/>
      <c r="BA95" s="38"/>
      <c r="BB95" s="38"/>
      <c r="BC95" s="38"/>
      <c r="BD95" s="38"/>
      <c r="BE95" s="38"/>
      <c r="BF95" s="38"/>
      <c r="BG95" s="38"/>
      <c r="BH95" s="38"/>
      <c r="BI95" s="38"/>
      <c r="BJ95" s="38"/>
      <c r="BK95" s="38"/>
      <c r="BL95" s="38"/>
    </row>
    <row r="96" spans="3:64" ht="20.100000000000001" customHeight="1">
      <c r="C96" s="39"/>
      <c r="E96" s="38"/>
      <c r="F96" s="38"/>
      <c r="G96" s="39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38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  <c r="BF96" s="38"/>
      <c r="BG96" s="38"/>
      <c r="BH96" s="38"/>
      <c r="BI96" s="38"/>
      <c r="BJ96" s="38"/>
      <c r="BK96" s="38"/>
      <c r="BL96" s="38"/>
    </row>
    <row r="97" spans="3:64" ht="20.100000000000001" customHeight="1">
      <c r="C97" s="39"/>
      <c r="E97" s="38"/>
      <c r="F97" s="38"/>
      <c r="G97" s="39"/>
      <c r="H97" s="38"/>
      <c r="I97" s="38"/>
      <c r="J97" s="38"/>
      <c r="K97" s="38"/>
      <c r="L97" s="38"/>
      <c r="M97" s="38"/>
      <c r="N97" s="38"/>
      <c r="O97" s="38"/>
      <c r="P97" s="38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8"/>
      <c r="AN97" s="38"/>
      <c r="AO97" s="38"/>
      <c r="AP97" s="38"/>
      <c r="AQ97" s="38"/>
      <c r="AR97" s="38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  <c r="BF97" s="38"/>
      <c r="BG97" s="38"/>
      <c r="BH97" s="38"/>
      <c r="BI97" s="38"/>
      <c r="BJ97" s="38"/>
      <c r="BK97" s="38"/>
      <c r="BL97" s="38"/>
    </row>
    <row r="98" spans="3:64" ht="20.100000000000001" customHeight="1">
      <c r="C98" s="39"/>
      <c r="E98" s="38"/>
      <c r="F98" s="38"/>
      <c r="G98" s="39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8"/>
      <c r="AN98" s="38"/>
      <c r="AO98" s="38"/>
      <c r="AP98" s="38"/>
      <c r="AQ98" s="38"/>
      <c r="AR98" s="38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  <c r="BF98" s="38"/>
      <c r="BG98" s="38"/>
      <c r="BH98" s="38"/>
      <c r="BI98" s="38"/>
      <c r="BJ98" s="38"/>
      <c r="BK98" s="38"/>
      <c r="BL98" s="38"/>
    </row>
    <row r="99" spans="3:64" ht="20.100000000000001" customHeight="1">
      <c r="C99" s="39"/>
      <c r="E99" s="38"/>
      <c r="F99" s="38"/>
      <c r="G99" s="39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38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  <c r="BF99" s="38"/>
      <c r="BG99" s="38"/>
      <c r="BH99" s="38"/>
      <c r="BI99" s="38"/>
      <c r="BJ99" s="38"/>
      <c r="BK99" s="38"/>
      <c r="BL99" s="38"/>
    </row>
    <row r="100" spans="3:64" ht="20.100000000000001" customHeight="1">
      <c r="C100" s="39"/>
      <c r="E100" s="38"/>
      <c r="F100" s="38"/>
      <c r="G100" s="39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8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  <c r="BF100" s="38"/>
      <c r="BG100" s="38"/>
      <c r="BH100" s="38"/>
      <c r="BI100" s="38"/>
      <c r="BJ100" s="38"/>
      <c r="BK100" s="38"/>
      <c r="BL100" s="38"/>
    </row>
    <row r="101" spans="3:64" ht="20.100000000000001" customHeight="1">
      <c r="C101" s="39"/>
      <c r="E101" s="38"/>
      <c r="F101" s="38"/>
      <c r="G101" s="39"/>
      <c r="H101" s="38"/>
      <c r="I101" s="38"/>
      <c r="J101" s="38"/>
      <c r="K101" s="38"/>
      <c r="L101" s="38"/>
      <c r="M101" s="38"/>
      <c r="N101" s="38"/>
      <c r="O101" s="38"/>
      <c r="P101" s="38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8"/>
      <c r="AN101" s="38"/>
      <c r="AO101" s="38"/>
      <c r="AP101" s="38"/>
      <c r="AQ101" s="38"/>
      <c r="AR101" s="38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  <c r="BF101" s="38"/>
      <c r="BG101" s="38"/>
      <c r="BH101" s="38"/>
      <c r="BI101" s="38"/>
      <c r="BJ101" s="38"/>
      <c r="BK101" s="38"/>
      <c r="BL101" s="38"/>
    </row>
    <row r="102" spans="3:64" ht="20.100000000000001" customHeight="1">
      <c r="C102" s="39"/>
      <c r="E102" s="38"/>
      <c r="F102" s="38"/>
      <c r="G102" s="39"/>
      <c r="H102" s="38"/>
      <c r="I102" s="38"/>
      <c r="J102" s="38"/>
      <c r="K102" s="38"/>
      <c r="L102" s="38"/>
      <c r="M102" s="38"/>
      <c r="N102" s="38"/>
      <c r="O102" s="38"/>
      <c r="P102" s="38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8"/>
      <c r="AN102" s="38"/>
      <c r="AO102" s="38"/>
      <c r="AP102" s="38"/>
      <c r="AQ102" s="38"/>
      <c r="AR102" s="38"/>
      <c r="AS102" s="38"/>
      <c r="AT102" s="38"/>
      <c r="AU102" s="38"/>
      <c r="AV102" s="38"/>
      <c r="AW102" s="38"/>
      <c r="AX102" s="38"/>
      <c r="AY102" s="38"/>
      <c r="AZ102" s="38"/>
      <c r="BA102" s="38"/>
      <c r="BB102" s="38"/>
      <c r="BC102" s="38"/>
      <c r="BD102" s="38"/>
      <c r="BE102" s="38"/>
      <c r="BF102" s="38"/>
      <c r="BG102" s="38"/>
      <c r="BH102" s="38"/>
      <c r="BI102" s="38"/>
      <c r="BJ102" s="38"/>
      <c r="BK102" s="38"/>
      <c r="BL102" s="38"/>
    </row>
    <row r="103" spans="3:64" ht="20.100000000000001" customHeight="1">
      <c r="C103" s="39"/>
      <c r="E103" s="38"/>
      <c r="F103" s="38"/>
      <c r="G103" s="39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8"/>
      <c r="AS103" s="38"/>
      <c r="AT103" s="38"/>
      <c r="AU103" s="38"/>
      <c r="AV103" s="38"/>
      <c r="AW103" s="38"/>
      <c r="AX103" s="38"/>
      <c r="AY103" s="38"/>
      <c r="AZ103" s="38"/>
      <c r="BA103" s="38"/>
      <c r="BB103" s="38"/>
      <c r="BC103" s="38"/>
      <c r="BD103" s="38"/>
      <c r="BE103" s="38"/>
      <c r="BF103" s="38"/>
      <c r="BG103" s="38"/>
      <c r="BH103" s="38"/>
      <c r="BI103" s="38"/>
      <c r="BJ103" s="38"/>
      <c r="BK103" s="38"/>
      <c r="BL103" s="38"/>
    </row>
    <row r="104" spans="3:64" ht="20.100000000000001" customHeight="1">
      <c r="C104" s="39"/>
      <c r="E104" s="38"/>
      <c r="F104" s="38"/>
      <c r="G104" s="39"/>
      <c r="H104" s="38"/>
      <c r="I104" s="38"/>
      <c r="J104" s="38"/>
      <c r="K104" s="38"/>
      <c r="L104" s="38"/>
      <c r="M104" s="38"/>
      <c r="N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8"/>
      <c r="AN104" s="38"/>
      <c r="AO104" s="38"/>
      <c r="AP104" s="38"/>
      <c r="AQ104" s="38"/>
      <c r="AR104" s="38"/>
      <c r="AS104" s="38"/>
      <c r="AT104" s="38"/>
      <c r="AU104" s="38"/>
      <c r="AV104" s="38"/>
      <c r="AW104" s="38"/>
      <c r="AX104" s="38"/>
      <c r="AY104" s="38"/>
      <c r="AZ104" s="38"/>
      <c r="BA104" s="38"/>
      <c r="BB104" s="38"/>
      <c r="BC104" s="38"/>
      <c r="BD104" s="38"/>
      <c r="BE104" s="38"/>
      <c r="BF104" s="38"/>
      <c r="BG104" s="38"/>
      <c r="BH104" s="38"/>
      <c r="BI104" s="38"/>
      <c r="BJ104" s="38"/>
      <c r="BK104" s="38"/>
      <c r="BL104" s="38"/>
    </row>
    <row r="105" spans="3:64" ht="20.100000000000001" customHeight="1">
      <c r="C105" s="39"/>
      <c r="E105" s="38"/>
      <c r="F105" s="38"/>
      <c r="G105" s="39"/>
      <c r="H105" s="38"/>
      <c r="I105" s="38"/>
      <c r="J105" s="38"/>
      <c r="K105" s="38"/>
      <c r="L105" s="38"/>
      <c r="M105" s="38"/>
      <c r="N105" s="38"/>
      <c r="O105" s="38"/>
      <c r="P105" s="38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8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  <c r="BE105" s="38"/>
      <c r="BF105" s="38"/>
      <c r="BG105" s="38"/>
      <c r="BH105" s="38"/>
      <c r="BI105" s="38"/>
      <c r="BJ105" s="38"/>
      <c r="BK105" s="38"/>
      <c r="BL105" s="38"/>
    </row>
    <row r="106" spans="3:64" ht="20.100000000000001" customHeight="1">
      <c r="C106" s="39"/>
      <c r="E106" s="38"/>
      <c r="F106" s="38"/>
      <c r="G106" s="39"/>
      <c r="H106" s="38"/>
      <c r="I106" s="38"/>
      <c r="J106" s="38"/>
      <c r="K106" s="38"/>
      <c r="L106" s="38"/>
      <c r="M106" s="38"/>
      <c r="N106" s="38"/>
      <c r="O106" s="38"/>
      <c r="P106" s="38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F106" s="38"/>
      <c r="AG106" s="38"/>
      <c r="AH106" s="38"/>
      <c r="AI106" s="38"/>
      <c r="AJ106" s="38"/>
      <c r="AK106" s="38"/>
      <c r="AL106" s="38"/>
      <c r="AM106" s="38"/>
      <c r="AN106" s="38"/>
      <c r="AO106" s="38"/>
      <c r="AP106" s="38"/>
      <c r="AQ106" s="38"/>
      <c r="AR106" s="38"/>
      <c r="AS106" s="38"/>
      <c r="AT106" s="38"/>
      <c r="AU106" s="38"/>
      <c r="AV106" s="38"/>
      <c r="AW106" s="38"/>
      <c r="AX106" s="38"/>
      <c r="AY106" s="38"/>
      <c r="AZ106" s="38"/>
      <c r="BA106" s="38"/>
      <c r="BB106" s="38"/>
      <c r="BC106" s="38"/>
      <c r="BD106" s="38"/>
      <c r="BE106" s="38"/>
      <c r="BF106" s="38"/>
      <c r="BG106" s="38"/>
      <c r="BH106" s="38"/>
      <c r="BI106" s="38"/>
      <c r="BJ106" s="38"/>
      <c r="BK106" s="38"/>
      <c r="BL106" s="38"/>
    </row>
    <row r="107" spans="3:64" ht="20.100000000000001" customHeight="1">
      <c r="C107" s="39"/>
      <c r="E107" s="38"/>
      <c r="F107" s="38"/>
      <c r="G107" s="39"/>
      <c r="H107" s="38"/>
      <c r="I107" s="38"/>
      <c r="J107" s="38"/>
      <c r="K107" s="38"/>
      <c r="L107" s="38"/>
      <c r="M107" s="38"/>
      <c r="N107" s="38"/>
      <c r="O107" s="38"/>
      <c r="P107" s="38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F107" s="38"/>
      <c r="AG107" s="38"/>
      <c r="AH107" s="38"/>
      <c r="AI107" s="38"/>
      <c r="AJ107" s="38"/>
      <c r="AK107" s="38"/>
      <c r="AL107" s="38"/>
      <c r="AM107" s="38"/>
      <c r="AN107" s="38"/>
      <c r="AO107" s="38"/>
      <c r="AP107" s="38"/>
      <c r="AQ107" s="38"/>
      <c r="AR107" s="38"/>
      <c r="AS107" s="38"/>
      <c r="AT107" s="38"/>
      <c r="AU107" s="38"/>
      <c r="AV107" s="38"/>
      <c r="AW107" s="38"/>
      <c r="AX107" s="38"/>
      <c r="AY107" s="38"/>
      <c r="AZ107" s="38"/>
      <c r="BA107" s="38"/>
      <c r="BB107" s="38"/>
      <c r="BC107" s="38"/>
      <c r="BD107" s="38"/>
      <c r="BE107" s="38"/>
      <c r="BF107" s="38"/>
      <c r="BG107" s="38"/>
      <c r="BH107" s="38"/>
      <c r="BI107" s="38"/>
      <c r="BJ107" s="38"/>
      <c r="BK107" s="38"/>
      <c r="BL107" s="38"/>
    </row>
    <row r="108" spans="3:64" ht="20.100000000000001" customHeight="1">
      <c r="C108" s="39"/>
      <c r="E108" s="38"/>
      <c r="F108" s="38"/>
      <c r="G108" s="39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38"/>
      <c r="AI108" s="38"/>
      <c r="AJ108" s="38"/>
      <c r="AK108" s="38"/>
      <c r="AL108" s="38"/>
      <c r="AM108" s="38"/>
      <c r="AN108" s="38"/>
      <c r="AO108" s="38"/>
      <c r="AP108" s="38"/>
      <c r="AQ108" s="38"/>
      <c r="AR108" s="38"/>
      <c r="AS108" s="38"/>
      <c r="AT108" s="38"/>
      <c r="AU108" s="38"/>
      <c r="AV108" s="38"/>
      <c r="AW108" s="38"/>
      <c r="AX108" s="38"/>
      <c r="AY108" s="38"/>
      <c r="AZ108" s="38"/>
      <c r="BA108" s="38"/>
      <c r="BB108" s="38"/>
      <c r="BC108" s="38"/>
      <c r="BD108" s="38"/>
      <c r="BE108" s="38"/>
      <c r="BF108" s="38"/>
      <c r="BG108" s="38"/>
      <c r="BH108" s="38"/>
      <c r="BI108" s="38"/>
      <c r="BJ108" s="38"/>
      <c r="BK108" s="38"/>
      <c r="BL108" s="38"/>
    </row>
    <row r="109" spans="3:64" ht="20.100000000000001" customHeight="1">
      <c r="C109" s="39"/>
      <c r="E109" s="38"/>
      <c r="F109" s="38"/>
      <c r="G109" s="39"/>
      <c r="H109" s="38"/>
      <c r="I109" s="38"/>
      <c r="J109" s="38"/>
      <c r="K109" s="38"/>
      <c r="L109" s="38"/>
      <c r="M109" s="38"/>
      <c r="N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/>
      <c r="AL109" s="38"/>
      <c r="AM109" s="38"/>
      <c r="AN109" s="38"/>
      <c r="AO109" s="38"/>
      <c r="AP109" s="38"/>
      <c r="AQ109" s="38"/>
      <c r="AR109" s="38"/>
      <c r="AS109" s="38"/>
      <c r="AT109" s="38"/>
      <c r="AU109" s="38"/>
      <c r="AV109" s="38"/>
      <c r="AW109" s="38"/>
      <c r="AX109" s="38"/>
      <c r="AY109" s="38"/>
      <c r="AZ109" s="38"/>
      <c r="BA109" s="38"/>
      <c r="BB109" s="38"/>
      <c r="BC109" s="38"/>
      <c r="BD109" s="38"/>
      <c r="BE109" s="38"/>
      <c r="BF109" s="38"/>
      <c r="BG109" s="38"/>
      <c r="BH109" s="38"/>
      <c r="BI109" s="38"/>
      <c r="BJ109" s="38"/>
      <c r="BK109" s="38"/>
      <c r="BL109" s="38"/>
    </row>
    <row r="110" spans="3:64" ht="20.100000000000001" customHeight="1">
      <c r="C110" s="39"/>
      <c r="E110" s="38"/>
      <c r="F110" s="38"/>
      <c r="G110" s="39"/>
      <c r="H110" s="38"/>
      <c r="I110" s="38"/>
      <c r="J110" s="38"/>
      <c r="K110" s="38"/>
      <c r="L110" s="38"/>
      <c r="M110" s="38"/>
      <c r="N110" s="38"/>
      <c r="O110" s="38"/>
      <c r="P110" s="38"/>
      <c r="Q110" s="38"/>
      <c r="R110" s="38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F110" s="38"/>
      <c r="AG110" s="38"/>
      <c r="AH110" s="38"/>
      <c r="AI110" s="38"/>
      <c r="AJ110" s="38"/>
      <c r="AK110" s="38"/>
      <c r="AL110" s="38"/>
      <c r="AM110" s="38"/>
      <c r="AN110" s="38"/>
      <c r="AO110" s="38"/>
      <c r="AP110" s="38"/>
      <c r="AQ110" s="38"/>
      <c r="AR110" s="38"/>
      <c r="AS110" s="38"/>
      <c r="AT110" s="38"/>
      <c r="AU110" s="38"/>
      <c r="AV110" s="38"/>
      <c r="AW110" s="38"/>
      <c r="AX110" s="38"/>
      <c r="AY110" s="38"/>
      <c r="AZ110" s="38"/>
      <c r="BA110" s="38"/>
      <c r="BB110" s="38"/>
      <c r="BC110" s="38"/>
      <c r="BD110" s="38"/>
      <c r="BE110" s="38"/>
      <c r="BF110" s="38"/>
      <c r="BG110" s="38"/>
      <c r="BH110" s="38"/>
      <c r="BI110" s="38"/>
      <c r="BJ110" s="38"/>
      <c r="BK110" s="38"/>
      <c r="BL110" s="38"/>
    </row>
    <row r="111" spans="3:64" ht="20.100000000000001" customHeight="1">
      <c r="C111" s="39"/>
      <c r="E111" s="38"/>
      <c r="F111" s="38"/>
      <c r="G111" s="39"/>
      <c r="H111" s="38"/>
      <c r="I111" s="38"/>
      <c r="J111" s="38"/>
      <c r="K111" s="38"/>
      <c r="L111" s="38"/>
      <c r="M111" s="38"/>
      <c r="N111" s="38"/>
      <c r="O111" s="38"/>
      <c r="P111" s="38"/>
      <c r="Q111" s="38"/>
      <c r="R111" s="38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F111" s="38"/>
      <c r="AG111" s="38"/>
      <c r="AH111" s="38"/>
      <c r="AI111" s="38"/>
      <c r="AJ111" s="38"/>
      <c r="AK111" s="38"/>
      <c r="AL111" s="38"/>
      <c r="AM111" s="38"/>
      <c r="AN111" s="38"/>
      <c r="AO111" s="38"/>
      <c r="AP111" s="38"/>
      <c r="AQ111" s="38"/>
      <c r="AR111" s="38"/>
      <c r="AS111" s="38"/>
      <c r="AT111" s="38"/>
      <c r="AU111" s="38"/>
      <c r="AV111" s="38"/>
      <c r="AW111" s="38"/>
      <c r="AX111" s="38"/>
      <c r="AY111" s="38"/>
      <c r="AZ111" s="38"/>
      <c r="BA111" s="38"/>
      <c r="BB111" s="38"/>
      <c r="BC111" s="38"/>
      <c r="BD111" s="38"/>
      <c r="BE111" s="38"/>
      <c r="BF111" s="38"/>
      <c r="BG111" s="38"/>
      <c r="BH111" s="38"/>
      <c r="BI111" s="38"/>
      <c r="BJ111" s="38"/>
      <c r="BK111" s="38"/>
      <c r="BL111" s="38"/>
    </row>
    <row r="112" spans="3:64" ht="20.100000000000001" customHeight="1">
      <c r="C112" s="39"/>
      <c r="E112" s="38"/>
      <c r="F112" s="38"/>
      <c r="G112" s="39"/>
      <c r="H112" s="38"/>
      <c r="I112" s="38"/>
      <c r="J112" s="38"/>
      <c r="K112" s="38"/>
      <c r="L112" s="38"/>
      <c r="M112" s="38"/>
      <c r="N112" s="38"/>
      <c r="O112" s="38"/>
      <c r="P112" s="38"/>
      <c r="Q112" s="38"/>
      <c r="R112" s="38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F112" s="38"/>
      <c r="AG112" s="38"/>
      <c r="AH112" s="38"/>
      <c r="AI112" s="38"/>
      <c r="AJ112" s="38"/>
      <c r="AK112" s="38"/>
      <c r="AL112" s="38"/>
      <c r="AM112" s="38"/>
      <c r="AN112" s="38"/>
      <c r="AO112" s="38"/>
      <c r="AP112" s="38"/>
      <c r="AQ112" s="38"/>
      <c r="AR112" s="38"/>
      <c r="AS112" s="38"/>
      <c r="AT112" s="38"/>
      <c r="AU112" s="38"/>
      <c r="AV112" s="38"/>
      <c r="AW112" s="38"/>
      <c r="AX112" s="38"/>
      <c r="AY112" s="38"/>
      <c r="AZ112" s="38"/>
      <c r="BA112" s="38"/>
      <c r="BB112" s="38"/>
      <c r="BC112" s="38"/>
      <c r="BD112" s="38"/>
      <c r="BE112" s="38"/>
      <c r="BF112" s="38"/>
      <c r="BG112" s="38"/>
      <c r="BH112" s="38"/>
      <c r="BI112" s="38"/>
      <c r="BJ112" s="38"/>
      <c r="BK112" s="38"/>
      <c r="BL112" s="38"/>
    </row>
    <row r="113" spans="3:64" ht="20.100000000000001" customHeight="1">
      <c r="C113" s="39"/>
      <c r="E113" s="38"/>
      <c r="F113" s="38"/>
      <c r="G113" s="39"/>
      <c r="H113" s="38"/>
      <c r="I113" s="38"/>
      <c r="J113" s="38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F113" s="38"/>
      <c r="AG113" s="38"/>
      <c r="AH113" s="38"/>
      <c r="AI113" s="38"/>
      <c r="AJ113" s="38"/>
      <c r="AK113" s="38"/>
      <c r="AL113" s="38"/>
      <c r="AM113" s="38"/>
      <c r="AN113" s="38"/>
      <c r="AO113" s="38"/>
      <c r="AP113" s="38"/>
      <c r="AQ113" s="38"/>
      <c r="AR113" s="38"/>
      <c r="AS113" s="38"/>
      <c r="AT113" s="38"/>
      <c r="AU113" s="38"/>
      <c r="AV113" s="38"/>
      <c r="AW113" s="38"/>
      <c r="AX113" s="38"/>
      <c r="AY113" s="38"/>
      <c r="AZ113" s="38"/>
      <c r="BA113" s="38"/>
      <c r="BB113" s="38"/>
      <c r="BC113" s="38"/>
      <c r="BD113" s="38"/>
      <c r="BE113" s="38"/>
      <c r="BF113" s="38"/>
      <c r="BG113" s="38"/>
      <c r="BH113" s="38"/>
      <c r="BI113" s="38"/>
      <c r="BJ113" s="38"/>
      <c r="BK113" s="38"/>
      <c r="BL113" s="38"/>
    </row>
    <row r="114" spans="3:64" ht="20.100000000000001" customHeight="1">
      <c r="C114" s="39"/>
      <c r="E114" s="38"/>
      <c r="F114" s="38"/>
      <c r="G114" s="39"/>
      <c r="H114" s="38"/>
      <c r="I114" s="38"/>
      <c r="J114" s="38"/>
      <c r="K114" s="38"/>
      <c r="L114" s="38"/>
      <c r="M114" s="38"/>
      <c r="N114" s="38"/>
      <c r="O114" s="38"/>
      <c r="P114" s="38"/>
      <c r="Q114" s="38"/>
      <c r="R114" s="38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F114" s="38"/>
      <c r="AG114" s="38"/>
      <c r="AH114" s="38"/>
      <c r="AI114" s="38"/>
      <c r="AJ114" s="38"/>
      <c r="AK114" s="38"/>
      <c r="AL114" s="38"/>
      <c r="AM114" s="38"/>
      <c r="AN114" s="38"/>
      <c r="AO114" s="38"/>
      <c r="AP114" s="38"/>
      <c r="AQ114" s="38"/>
      <c r="AR114" s="38"/>
      <c r="AS114" s="38"/>
      <c r="AT114" s="38"/>
      <c r="AU114" s="38"/>
      <c r="AV114" s="38"/>
      <c r="AW114" s="38"/>
      <c r="AX114" s="38"/>
      <c r="AY114" s="38"/>
      <c r="AZ114" s="38"/>
      <c r="BA114" s="38"/>
      <c r="BB114" s="38"/>
      <c r="BC114" s="38"/>
      <c r="BD114" s="38"/>
      <c r="BE114" s="38"/>
      <c r="BF114" s="38"/>
      <c r="BG114" s="38"/>
      <c r="BH114" s="38"/>
      <c r="BI114" s="38"/>
      <c r="BJ114" s="38"/>
      <c r="BK114" s="38"/>
      <c r="BL114" s="38"/>
    </row>
    <row r="115" spans="3:64" ht="20.100000000000001" customHeight="1">
      <c r="C115" s="39"/>
      <c r="E115" s="38"/>
      <c r="F115" s="38"/>
      <c r="G115" s="39"/>
      <c r="H115" s="38"/>
      <c r="I115" s="38"/>
      <c r="J115" s="38"/>
      <c r="K115" s="38"/>
      <c r="L115" s="38"/>
      <c r="M115" s="38"/>
      <c r="N115" s="38"/>
      <c r="O115" s="38"/>
      <c r="P115" s="38"/>
      <c r="Q115" s="38"/>
      <c r="R115" s="38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F115" s="38"/>
      <c r="AG115" s="38"/>
      <c r="AH115" s="38"/>
      <c r="AI115" s="38"/>
      <c r="AJ115" s="38"/>
      <c r="AK115" s="38"/>
      <c r="AL115" s="38"/>
      <c r="AM115" s="38"/>
      <c r="AN115" s="38"/>
      <c r="AO115" s="38"/>
      <c r="AP115" s="38"/>
      <c r="AQ115" s="38"/>
      <c r="AR115" s="38"/>
      <c r="AS115" s="38"/>
      <c r="AT115" s="38"/>
      <c r="AU115" s="38"/>
      <c r="AV115" s="38"/>
      <c r="AW115" s="38"/>
      <c r="AX115" s="38"/>
      <c r="AY115" s="38"/>
      <c r="AZ115" s="38"/>
      <c r="BA115" s="38"/>
      <c r="BB115" s="38"/>
      <c r="BC115" s="38"/>
      <c r="BD115" s="38"/>
      <c r="BE115" s="38"/>
      <c r="BF115" s="38"/>
      <c r="BG115" s="38"/>
      <c r="BH115" s="38"/>
      <c r="BI115" s="38"/>
      <c r="BJ115" s="38"/>
      <c r="BK115" s="38"/>
      <c r="BL115" s="38"/>
    </row>
    <row r="116" spans="3:64" ht="20.100000000000001" customHeight="1">
      <c r="C116" s="39"/>
      <c r="E116" s="38"/>
      <c r="F116" s="38"/>
      <c r="G116" s="39"/>
      <c r="H116" s="38"/>
      <c r="I116" s="38"/>
      <c r="J116" s="38"/>
      <c r="K116" s="38"/>
      <c r="L116" s="38"/>
      <c r="M116" s="38"/>
      <c r="N116" s="38"/>
      <c r="O116" s="38"/>
      <c r="P116" s="38"/>
      <c r="Q116" s="38"/>
      <c r="R116" s="38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F116" s="38"/>
      <c r="AG116" s="38"/>
      <c r="AH116" s="38"/>
      <c r="AI116" s="38"/>
      <c r="AJ116" s="38"/>
      <c r="AK116" s="38"/>
      <c r="AL116" s="38"/>
      <c r="AM116" s="38"/>
      <c r="AN116" s="38"/>
      <c r="AO116" s="38"/>
      <c r="AP116" s="38"/>
      <c r="AQ116" s="38"/>
      <c r="AR116" s="38"/>
      <c r="AS116" s="38"/>
      <c r="AT116" s="38"/>
      <c r="AU116" s="38"/>
      <c r="AV116" s="38"/>
      <c r="AW116" s="38"/>
      <c r="AX116" s="38"/>
      <c r="AY116" s="38"/>
      <c r="AZ116" s="38"/>
      <c r="BA116" s="38"/>
      <c r="BB116" s="38"/>
      <c r="BC116" s="38"/>
      <c r="BD116" s="38"/>
      <c r="BE116" s="38"/>
      <c r="BF116" s="38"/>
      <c r="BG116" s="38"/>
      <c r="BH116" s="38"/>
      <c r="BI116" s="38"/>
      <c r="BJ116" s="38"/>
      <c r="BK116" s="38"/>
      <c r="BL116" s="38"/>
    </row>
    <row r="117" spans="3:64" ht="20.100000000000001" customHeight="1">
      <c r="C117" s="39"/>
      <c r="E117" s="38"/>
      <c r="F117" s="38"/>
      <c r="G117" s="39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38"/>
      <c r="AI117" s="38"/>
      <c r="AJ117" s="38"/>
      <c r="AK117" s="38"/>
      <c r="AL117" s="38"/>
      <c r="AM117" s="38"/>
      <c r="AN117" s="38"/>
      <c r="AO117" s="38"/>
      <c r="AP117" s="38"/>
      <c r="AQ117" s="38"/>
      <c r="AR117" s="38"/>
      <c r="AS117" s="38"/>
      <c r="AT117" s="38"/>
      <c r="AU117" s="38"/>
      <c r="AV117" s="38"/>
      <c r="AW117" s="38"/>
      <c r="AX117" s="38"/>
      <c r="AY117" s="38"/>
      <c r="AZ117" s="38"/>
      <c r="BA117" s="38"/>
      <c r="BB117" s="38"/>
      <c r="BC117" s="38"/>
      <c r="BD117" s="38"/>
      <c r="BE117" s="38"/>
      <c r="BF117" s="38"/>
      <c r="BG117" s="38"/>
      <c r="BH117" s="38"/>
      <c r="BI117" s="38"/>
      <c r="BJ117" s="38"/>
      <c r="BK117" s="38"/>
      <c r="BL117" s="38"/>
    </row>
    <row r="118" spans="3:64" ht="20.100000000000001" customHeight="1">
      <c r="C118" s="39"/>
      <c r="E118" s="38"/>
      <c r="F118" s="38"/>
      <c r="G118" s="39"/>
      <c r="H118" s="38"/>
      <c r="I118" s="38"/>
      <c r="J118" s="38"/>
      <c r="K118" s="38"/>
      <c r="L118" s="38"/>
      <c r="M118" s="38"/>
      <c r="N118" s="38"/>
      <c r="O118" s="38"/>
      <c r="P118" s="38"/>
      <c r="Q118" s="38"/>
      <c r="R118" s="38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F118" s="38"/>
      <c r="AG118" s="38"/>
      <c r="AH118" s="38"/>
      <c r="AI118" s="38"/>
      <c r="AJ118" s="38"/>
      <c r="AK118" s="38"/>
      <c r="AL118" s="38"/>
      <c r="AM118" s="38"/>
      <c r="AN118" s="38"/>
      <c r="AO118" s="38"/>
      <c r="AP118" s="38"/>
      <c r="AQ118" s="38"/>
      <c r="AR118" s="38"/>
      <c r="AS118" s="38"/>
      <c r="AT118" s="38"/>
      <c r="AU118" s="38"/>
      <c r="AV118" s="38"/>
      <c r="AW118" s="38"/>
      <c r="AX118" s="38"/>
      <c r="AY118" s="38"/>
      <c r="AZ118" s="38"/>
      <c r="BA118" s="38"/>
      <c r="BB118" s="38"/>
      <c r="BC118" s="38"/>
      <c r="BD118" s="38"/>
      <c r="BE118" s="38"/>
      <c r="BF118" s="38"/>
      <c r="BG118" s="38"/>
      <c r="BH118" s="38"/>
      <c r="BI118" s="38"/>
      <c r="BJ118" s="38"/>
      <c r="BK118" s="38"/>
      <c r="BL118" s="38"/>
    </row>
    <row r="119" spans="3:64" ht="20.100000000000001" customHeight="1">
      <c r="C119" s="39"/>
      <c r="E119" s="38"/>
      <c r="F119" s="38"/>
      <c r="G119" s="39"/>
      <c r="H119" s="38"/>
      <c r="I119" s="38"/>
      <c r="J119" s="38"/>
      <c r="K119" s="38"/>
      <c r="L119" s="38"/>
      <c r="M119" s="38"/>
      <c r="N119" s="38"/>
      <c r="O119" s="38"/>
      <c r="P119" s="38"/>
      <c r="Q119" s="38"/>
      <c r="R119" s="38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F119" s="38"/>
      <c r="AG119" s="38"/>
      <c r="AH119" s="38"/>
      <c r="AI119" s="38"/>
      <c r="AJ119" s="38"/>
      <c r="AK119" s="38"/>
      <c r="AL119" s="38"/>
      <c r="AM119" s="38"/>
      <c r="AN119" s="38"/>
      <c r="AO119" s="38"/>
      <c r="AP119" s="38"/>
      <c r="AQ119" s="38"/>
      <c r="AR119" s="38"/>
      <c r="AS119" s="38"/>
      <c r="AT119" s="38"/>
      <c r="AU119" s="38"/>
      <c r="AV119" s="38"/>
      <c r="AW119" s="38"/>
      <c r="AX119" s="38"/>
      <c r="AY119" s="38"/>
      <c r="AZ119" s="38"/>
      <c r="BA119" s="38"/>
      <c r="BB119" s="38"/>
      <c r="BC119" s="38"/>
      <c r="BD119" s="38"/>
      <c r="BE119" s="38"/>
      <c r="BF119" s="38"/>
      <c r="BG119" s="38"/>
      <c r="BH119" s="38"/>
      <c r="BI119" s="38"/>
      <c r="BJ119" s="38"/>
      <c r="BK119" s="38"/>
      <c r="BL119" s="38"/>
    </row>
    <row r="120" spans="3:64" ht="20.100000000000001" customHeight="1">
      <c r="C120" s="39"/>
      <c r="E120" s="38"/>
      <c r="F120" s="38"/>
      <c r="G120" s="39"/>
      <c r="H120" s="38"/>
      <c r="I120" s="38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F120" s="38"/>
      <c r="AG120" s="38"/>
      <c r="AH120" s="38"/>
      <c r="AI120" s="38"/>
      <c r="AJ120" s="38"/>
      <c r="AK120" s="38"/>
      <c r="AL120" s="38"/>
      <c r="AM120" s="38"/>
      <c r="AN120" s="38"/>
      <c r="AO120" s="38"/>
      <c r="AP120" s="38"/>
      <c r="AQ120" s="38"/>
      <c r="AR120" s="38"/>
      <c r="AS120" s="38"/>
      <c r="AT120" s="38"/>
      <c r="AU120" s="38"/>
      <c r="AV120" s="38"/>
      <c r="AW120" s="38"/>
      <c r="AX120" s="38"/>
      <c r="AY120" s="38"/>
      <c r="AZ120" s="38"/>
      <c r="BA120" s="38"/>
      <c r="BB120" s="38"/>
      <c r="BC120" s="38"/>
      <c r="BD120" s="38"/>
      <c r="BE120" s="38"/>
      <c r="BF120" s="38"/>
      <c r="BG120" s="38"/>
      <c r="BH120" s="38"/>
      <c r="BI120" s="38"/>
      <c r="BJ120" s="38"/>
      <c r="BK120" s="38"/>
      <c r="BL120" s="38"/>
    </row>
    <row r="121" spans="3:64" ht="20.100000000000001" customHeight="1">
      <c r="C121" s="39"/>
      <c r="E121" s="38"/>
      <c r="F121" s="38"/>
      <c r="G121" s="39"/>
      <c r="H121" s="38"/>
      <c r="I121" s="38"/>
      <c r="J121" s="38"/>
      <c r="K121" s="38"/>
      <c r="L121" s="38"/>
      <c r="M121" s="38"/>
      <c r="N121" s="38"/>
      <c r="O121" s="38"/>
      <c r="P121" s="38"/>
      <c r="Q121" s="38"/>
      <c r="R121" s="38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F121" s="38"/>
      <c r="AG121" s="38"/>
      <c r="AH121" s="38"/>
      <c r="AI121" s="38"/>
      <c r="AJ121" s="38"/>
      <c r="AK121" s="38"/>
      <c r="AL121" s="38"/>
      <c r="AM121" s="38"/>
      <c r="AN121" s="38"/>
      <c r="AO121" s="38"/>
      <c r="AP121" s="38"/>
      <c r="AQ121" s="38"/>
      <c r="AR121" s="38"/>
      <c r="AS121" s="38"/>
      <c r="AT121" s="38"/>
      <c r="AU121" s="38"/>
      <c r="AV121" s="38"/>
      <c r="AW121" s="38"/>
      <c r="AX121" s="38"/>
      <c r="AY121" s="38"/>
      <c r="AZ121" s="38"/>
      <c r="BA121" s="38"/>
      <c r="BB121" s="38"/>
      <c r="BC121" s="38"/>
      <c r="BD121" s="38"/>
      <c r="BE121" s="38"/>
      <c r="BF121" s="38"/>
      <c r="BG121" s="38"/>
      <c r="BH121" s="38"/>
      <c r="BI121" s="38"/>
      <c r="BJ121" s="38"/>
      <c r="BK121" s="38"/>
      <c r="BL121" s="38"/>
    </row>
    <row r="122" spans="3:64" ht="20.100000000000001" customHeight="1">
      <c r="C122" s="39"/>
      <c r="E122" s="38"/>
      <c r="F122" s="38"/>
      <c r="G122" s="39"/>
      <c r="H122" s="38"/>
      <c r="I122" s="38"/>
      <c r="J122" s="38"/>
      <c r="K122" s="38"/>
      <c r="L122" s="38"/>
      <c r="M122" s="38"/>
      <c r="N122" s="38"/>
      <c r="O122" s="38"/>
      <c r="P122" s="38"/>
      <c r="Q122" s="38"/>
      <c r="R122" s="38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F122" s="38"/>
      <c r="AG122" s="38"/>
      <c r="AH122" s="38"/>
      <c r="AI122" s="38"/>
      <c r="AJ122" s="38"/>
      <c r="AK122" s="38"/>
      <c r="AL122" s="38"/>
      <c r="AM122" s="38"/>
      <c r="AN122" s="38"/>
      <c r="AO122" s="38"/>
      <c r="AP122" s="38"/>
      <c r="AQ122" s="38"/>
      <c r="AR122" s="38"/>
      <c r="AS122" s="38"/>
      <c r="AT122" s="38"/>
      <c r="AU122" s="38"/>
      <c r="AV122" s="38"/>
      <c r="AW122" s="38"/>
      <c r="AX122" s="38"/>
      <c r="AY122" s="38"/>
      <c r="AZ122" s="38"/>
      <c r="BA122" s="38"/>
      <c r="BB122" s="38"/>
      <c r="BC122" s="38"/>
      <c r="BD122" s="38"/>
      <c r="BE122" s="38"/>
      <c r="BF122" s="38"/>
      <c r="BG122" s="38"/>
      <c r="BH122" s="38"/>
      <c r="BI122" s="38"/>
      <c r="BJ122" s="38"/>
      <c r="BK122" s="38"/>
      <c r="BL122" s="38"/>
    </row>
    <row r="123" spans="3:64" ht="20.100000000000001" customHeight="1">
      <c r="C123" s="39"/>
      <c r="E123" s="38"/>
      <c r="F123" s="38"/>
      <c r="G123" s="39"/>
      <c r="H123" s="38"/>
      <c r="I123" s="38"/>
      <c r="J123" s="38"/>
      <c r="K123" s="38"/>
      <c r="L123" s="38"/>
      <c r="M123" s="38"/>
      <c r="N123" s="38"/>
      <c r="O123" s="38"/>
      <c r="P123" s="38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F123" s="38"/>
      <c r="AG123" s="38"/>
      <c r="AH123" s="38"/>
      <c r="AI123" s="38"/>
      <c r="AJ123" s="38"/>
      <c r="AK123" s="38"/>
      <c r="AL123" s="38"/>
      <c r="AM123" s="38"/>
      <c r="AN123" s="38"/>
      <c r="AO123" s="38"/>
      <c r="AP123" s="38"/>
      <c r="AQ123" s="38"/>
      <c r="AR123" s="38"/>
      <c r="AS123" s="38"/>
      <c r="AT123" s="38"/>
      <c r="AU123" s="38"/>
      <c r="AV123" s="38"/>
      <c r="AW123" s="38"/>
      <c r="AX123" s="38"/>
      <c r="AY123" s="38"/>
      <c r="AZ123" s="38"/>
      <c r="BA123" s="38"/>
      <c r="BB123" s="38"/>
      <c r="BC123" s="38"/>
      <c r="BD123" s="38"/>
      <c r="BE123" s="38"/>
      <c r="BF123" s="38"/>
      <c r="BG123" s="38"/>
      <c r="BH123" s="38"/>
      <c r="BI123" s="38"/>
      <c r="BJ123" s="38"/>
      <c r="BK123" s="38"/>
      <c r="BL123" s="38"/>
    </row>
    <row r="124" spans="3:64" ht="20.100000000000001" customHeight="1">
      <c r="C124" s="39"/>
      <c r="E124" s="38"/>
      <c r="F124" s="38"/>
      <c r="G124" s="39"/>
      <c r="H124" s="38"/>
      <c r="I124" s="38"/>
      <c r="J124" s="38"/>
      <c r="K124" s="38"/>
      <c r="L124" s="38"/>
      <c r="M124" s="38"/>
      <c r="N124" s="38"/>
      <c r="O124" s="38"/>
      <c r="P124" s="38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F124" s="38"/>
      <c r="AG124" s="38"/>
      <c r="AH124" s="38"/>
      <c r="AI124" s="38"/>
      <c r="AJ124" s="38"/>
      <c r="AK124" s="38"/>
      <c r="AL124" s="38"/>
      <c r="AM124" s="38"/>
      <c r="AN124" s="38"/>
      <c r="AO124" s="38"/>
      <c r="AP124" s="38"/>
      <c r="AQ124" s="38"/>
      <c r="AR124" s="38"/>
      <c r="AS124" s="38"/>
      <c r="AT124" s="38"/>
      <c r="AU124" s="38"/>
      <c r="AV124" s="38"/>
      <c r="AW124" s="38"/>
      <c r="AX124" s="38"/>
      <c r="AY124" s="38"/>
      <c r="AZ124" s="38"/>
      <c r="BA124" s="38"/>
      <c r="BB124" s="38"/>
      <c r="BC124" s="38"/>
      <c r="BD124" s="38"/>
      <c r="BE124" s="38"/>
      <c r="BF124" s="38"/>
      <c r="BG124" s="38"/>
      <c r="BH124" s="38"/>
      <c r="BI124" s="38"/>
      <c r="BJ124" s="38"/>
      <c r="BK124" s="38"/>
      <c r="BL124" s="38"/>
    </row>
    <row r="125" spans="3:64" ht="20.100000000000001" customHeight="1">
      <c r="C125" s="39"/>
      <c r="E125" s="38"/>
      <c r="F125" s="38"/>
      <c r="G125" s="39"/>
      <c r="H125" s="38"/>
      <c r="I125" s="38"/>
      <c r="J125" s="38"/>
      <c r="K125" s="38"/>
      <c r="L125" s="38"/>
      <c r="M125" s="38"/>
      <c r="N125" s="38"/>
      <c r="O125" s="38"/>
      <c r="P125" s="38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F125" s="38"/>
      <c r="AG125" s="38"/>
      <c r="AH125" s="38"/>
      <c r="AI125" s="38"/>
      <c r="AJ125" s="38"/>
      <c r="AK125" s="38"/>
      <c r="AL125" s="38"/>
      <c r="AM125" s="38"/>
      <c r="AN125" s="38"/>
      <c r="AO125" s="38"/>
      <c r="AP125" s="38"/>
      <c r="AQ125" s="38"/>
      <c r="AR125" s="38"/>
      <c r="AS125" s="38"/>
      <c r="AT125" s="38"/>
      <c r="AU125" s="38"/>
      <c r="AV125" s="38"/>
      <c r="AW125" s="38"/>
      <c r="AX125" s="38"/>
      <c r="AY125" s="38"/>
      <c r="AZ125" s="38"/>
      <c r="BA125" s="38"/>
      <c r="BB125" s="38"/>
      <c r="BC125" s="38"/>
      <c r="BD125" s="38"/>
      <c r="BE125" s="38"/>
      <c r="BF125" s="38"/>
      <c r="BG125" s="38"/>
      <c r="BH125" s="38"/>
      <c r="BI125" s="38"/>
      <c r="BJ125" s="38"/>
      <c r="BK125" s="38"/>
      <c r="BL125" s="38"/>
    </row>
    <row r="126" spans="3:64" ht="20.100000000000001" customHeight="1">
      <c r="C126" s="39"/>
      <c r="E126" s="38"/>
      <c r="F126" s="38"/>
      <c r="G126" s="39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38"/>
      <c r="AI126" s="38"/>
      <c r="AJ126" s="38"/>
      <c r="AK126" s="38"/>
      <c r="AL126" s="38"/>
      <c r="AM126" s="38"/>
      <c r="AN126" s="38"/>
      <c r="AO126" s="38"/>
      <c r="AP126" s="38"/>
      <c r="AQ126" s="38"/>
      <c r="AR126" s="38"/>
      <c r="AS126" s="38"/>
      <c r="AT126" s="38"/>
      <c r="AU126" s="38"/>
      <c r="AV126" s="38"/>
      <c r="AW126" s="38"/>
      <c r="AX126" s="38"/>
      <c r="AY126" s="38"/>
      <c r="AZ126" s="38"/>
      <c r="BA126" s="38"/>
      <c r="BB126" s="38"/>
      <c r="BC126" s="38"/>
      <c r="BD126" s="38"/>
      <c r="BE126" s="38"/>
      <c r="BF126" s="38"/>
      <c r="BG126" s="38"/>
      <c r="BH126" s="38"/>
      <c r="BI126" s="38"/>
      <c r="BJ126" s="38"/>
      <c r="BK126" s="38"/>
      <c r="BL126" s="38"/>
    </row>
    <row r="127" spans="3:64" ht="20.100000000000001" customHeight="1">
      <c r="C127" s="39"/>
      <c r="E127" s="38"/>
      <c r="F127" s="38"/>
      <c r="G127" s="39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F127" s="38"/>
      <c r="AG127" s="38"/>
      <c r="AH127" s="38"/>
      <c r="AI127" s="38"/>
      <c r="AJ127" s="38"/>
      <c r="AK127" s="38"/>
      <c r="AL127" s="38"/>
      <c r="AM127" s="38"/>
      <c r="AN127" s="38"/>
      <c r="AO127" s="38"/>
      <c r="AP127" s="38"/>
      <c r="AQ127" s="38"/>
      <c r="AR127" s="38"/>
      <c r="AS127" s="38"/>
      <c r="AT127" s="38"/>
      <c r="AU127" s="38"/>
      <c r="AV127" s="38"/>
      <c r="AW127" s="38"/>
      <c r="AX127" s="38"/>
      <c r="AY127" s="38"/>
      <c r="AZ127" s="38"/>
      <c r="BA127" s="38"/>
      <c r="BB127" s="38"/>
      <c r="BC127" s="38"/>
      <c r="BD127" s="38"/>
      <c r="BE127" s="38"/>
      <c r="BF127" s="38"/>
      <c r="BG127" s="38"/>
      <c r="BH127" s="38"/>
      <c r="BI127" s="38"/>
      <c r="BJ127" s="38"/>
      <c r="BK127" s="38"/>
      <c r="BL127" s="38"/>
    </row>
    <row r="128" spans="3:64" ht="20.100000000000001" customHeight="1">
      <c r="C128" s="39"/>
      <c r="E128" s="38"/>
      <c r="F128" s="38"/>
      <c r="G128" s="39"/>
      <c r="H128" s="38"/>
      <c r="I128" s="38"/>
      <c r="J128" s="38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F128" s="38"/>
      <c r="AG128" s="38"/>
      <c r="AH128" s="38"/>
      <c r="AI128" s="38"/>
      <c r="AJ128" s="38"/>
      <c r="AK128" s="38"/>
      <c r="AL128" s="38"/>
      <c r="AM128" s="38"/>
      <c r="AN128" s="38"/>
      <c r="AO128" s="38"/>
      <c r="AP128" s="38"/>
      <c r="AQ128" s="38"/>
      <c r="AR128" s="38"/>
      <c r="AS128" s="38"/>
      <c r="AT128" s="38"/>
      <c r="AU128" s="38"/>
      <c r="AV128" s="38"/>
      <c r="AW128" s="38"/>
      <c r="AX128" s="38"/>
      <c r="AY128" s="38"/>
      <c r="AZ128" s="38"/>
      <c r="BA128" s="38"/>
      <c r="BB128" s="38"/>
      <c r="BC128" s="38"/>
      <c r="BD128" s="38"/>
      <c r="BE128" s="38"/>
      <c r="BF128" s="38"/>
      <c r="BG128" s="38"/>
      <c r="BH128" s="38"/>
      <c r="BI128" s="38"/>
      <c r="BJ128" s="38"/>
      <c r="BK128" s="38"/>
      <c r="BL128" s="38"/>
    </row>
  </sheetData>
  <mergeCells count="6">
    <mergeCell ref="A1:G1"/>
    <mergeCell ref="A3:A4"/>
    <mergeCell ref="B3:C3"/>
    <mergeCell ref="D3:D4"/>
    <mergeCell ref="E3:F3"/>
    <mergeCell ref="G3:G4"/>
  </mergeCells>
  <printOptions horizontalCentered="1" verticalCentered="1"/>
  <pageMargins left="0" right="0" top="0" bottom="0" header="0" footer="0"/>
  <pageSetup paperSize="9" scale="95" orientation="portrait" r:id="rId1"/>
  <headerFooter alignWithMargins="0"/>
  <ignoredErrors>
    <ignoredError sqref="D8" formula="1"/>
    <ignoredError sqref="D15 D17 G5:G7 G15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Итоги квартала</vt:lpstr>
      <vt:lpstr>Эмиссия ЦБ (объемы)</vt:lpstr>
      <vt:lpstr>Эмитенты и выпуски (количество)</vt:lpstr>
    </vt:vector>
  </TitlesOfParts>
  <Company>BCSE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T0075</dc:creator>
  <cp:lastModifiedBy>User</cp:lastModifiedBy>
  <cp:lastPrinted>2017-11-09T07:17:57Z</cp:lastPrinted>
  <dcterms:created xsi:type="dcterms:W3CDTF">2006-09-15T06:12:44Z</dcterms:created>
  <dcterms:modified xsi:type="dcterms:W3CDTF">2017-11-09T09:43:12Z</dcterms:modified>
</cp:coreProperties>
</file>