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 defaultThemeVersion="124226"/>
  <bookViews>
    <workbookView xWindow="4980" yWindow="675" windowWidth="7710" windowHeight="7320" tabRatio="859" firstSheet="1" activeTab="1"/>
  </bookViews>
  <sheets>
    <sheet name="Итоги квартала" sheetId="9" state="hidden" r:id="rId1"/>
    <sheet name="Эмиссия ЦБ (объемы)" sheetId="20" r:id="rId2"/>
    <sheet name="Эмитенты и выпуски (количество)" sheetId="22" r:id="rId3"/>
  </sheets>
  <calcPr calcId="125725"/>
</workbook>
</file>

<file path=xl/calcChain.xml><?xml version="1.0" encoding="utf-8"?>
<calcChain xmlns="http://schemas.openxmlformats.org/spreadsheetml/2006/main">
  <c r="C9" i="20"/>
  <c r="B9"/>
  <c r="E5" i="22" l="1"/>
  <c r="F5"/>
  <c r="C8"/>
  <c r="B8" l="1"/>
  <c r="F8"/>
  <c r="E14"/>
  <c r="E8" s="1"/>
  <c r="G17"/>
  <c r="D17"/>
  <c r="B5" i="20"/>
  <c r="D7"/>
  <c r="D6"/>
  <c r="D19"/>
  <c r="D21" l="1"/>
  <c r="G7" i="22" l="1"/>
  <c r="G6"/>
  <c r="G5"/>
  <c r="C20" i="20" l="1"/>
  <c r="B20"/>
  <c r="D37" l="1"/>
  <c r="D36"/>
  <c r="D35"/>
  <c r="D34"/>
  <c r="D32"/>
  <c r="D31"/>
  <c r="D30"/>
  <c r="D29"/>
  <c r="D28"/>
  <c r="D24"/>
  <c r="D23"/>
  <c r="D22"/>
  <c r="D20"/>
  <c r="D18"/>
  <c r="D17"/>
  <c r="D16"/>
  <c r="D14"/>
  <c r="D13"/>
  <c r="D11"/>
  <c r="D10"/>
  <c r="B33" l="1"/>
  <c r="B27"/>
  <c r="C27"/>
  <c r="C33"/>
  <c r="C8"/>
  <c r="G18" i="22"/>
  <c r="G16"/>
  <c r="G15"/>
  <c r="G13"/>
  <c r="G12"/>
  <c r="G10"/>
  <c r="G9"/>
  <c r="D18"/>
  <c r="D16"/>
  <c r="D15"/>
  <c r="D14"/>
  <c r="D13"/>
  <c r="D12"/>
  <c r="D10"/>
  <c r="D9"/>
  <c r="D7"/>
  <c r="D6"/>
  <c r="D27" i="20" l="1"/>
  <c r="D33"/>
  <c r="D8" i="22"/>
  <c r="D15" i="20"/>
  <c r="B26"/>
  <c r="C26"/>
  <c r="D26" l="1"/>
  <c r="B8"/>
  <c r="D8" s="1"/>
  <c r="D9"/>
  <c r="C5" i="22"/>
  <c r="C5" i="20"/>
  <c r="D5" s="1"/>
  <c r="B5" i="22"/>
  <c r="D5" l="1"/>
  <c r="G14"/>
  <c r="G8"/>
</calcChain>
</file>

<file path=xl/sharedStrings.xml><?xml version="1.0" encoding="utf-8"?>
<sst xmlns="http://schemas.openxmlformats.org/spreadsheetml/2006/main" count="123" uniqueCount="69">
  <si>
    <t>Изменение</t>
  </si>
  <si>
    <t xml:space="preserve">Сектор биржевого рынка </t>
  </si>
  <si>
    <t xml:space="preserve">Рынок государственных ценных бумаг, в т.ч.: </t>
  </si>
  <si>
    <t>Рынок акций, в т.ч.:</t>
  </si>
  <si>
    <t>ИТОГО, в т.ч.:</t>
  </si>
  <si>
    <t xml:space="preserve">Объем сделок, рублей </t>
  </si>
  <si>
    <t>аукционы Национального банка</t>
  </si>
  <si>
    <r>
      <t xml:space="preserve">аукционы Министерства финансов </t>
    </r>
    <r>
      <rPr>
        <sz val="8"/>
        <rFont val="Times New Roman"/>
        <family val="1"/>
        <charset val="204"/>
      </rPr>
      <t>(первичный рынок)</t>
    </r>
  </si>
  <si>
    <t xml:space="preserve">сделки Фонда госимущества    </t>
  </si>
  <si>
    <t>Рынок облигаций, в т.ч.:</t>
  </si>
  <si>
    <r>
      <t>первичный рынок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(кроме ФГИ)</t>
    </r>
    <r>
      <rPr>
        <sz val="10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 xml:space="preserve">  </t>
    </r>
  </si>
  <si>
    <r>
      <t xml:space="preserve">вторичный рынок </t>
    </r>
    <r>
      <rPr>
        <sz val="8"/>
        <rFont val="Times New Roman"/>
        <family val="1"/>
        <charset val="204"/>
      </rPr>
      <t>(кроме ФГИ)</t>
    </r>
    <r>
      <rPr>
        <sz val="14"/>
        <rFont val="Times New Roman"/>
        <family val="1"/>
        <charset val="204"/>
      </rPr>
      <t xml:space="preserve"> </t>
    </r>
  </si>
  <si>
    <r>
      <t xml:space="preserve">РЕПО </t>
    </r>
    <r>
      <rPr>
        <b/>
        <sz val="8"/>
        <rFont val="Times New Roman"/>
        <family val="1"/>
        <charset val="204"/>
      </rPr>
      <t>(вне зависимости от эмитента)</t>
    </r>
  </si>
  <si>
    <t>РЕПО облигации банков</t>
  </si>
  <si>
    <t>РЕПО облигации предприятий</t>
  </si>
  <si>
    <t>облигации банков</t>
  </si>
  <si>
    <t>облигации предприятий</t>
  </si>
  <si>
    <t>облигации местных займов</t>
  </si>
  <si>
    <t>облигации Национального банка</t>
  </si>
  <si>
    <t xml:space="preserve">первичный рынок, в т.ч.:    </t>
  </si>
  <si>
    <r>
      <t xml:space="preserve">вторичный рынок </t>
    </r>
    <r>
      <rPr>
        <sz val="8"/>
        <rFont val="Times New Roman"/>
        <family val="1"/>
        <charset val="204"/>
      </rPr>
      <t>(кроме РЕПО)</t>
    </r>
    <r>
      <rPr>
        <sz val="14"/>
        <rFont val="Times New Roman"/>
        <family val="1"/>
        <charset val="204"/>
      </rPr>
      <t>, в т.ч.:</t>
    </r>
  </si>
  <si>
    <t>РЕПО облигации Национального банка</t>
  </si>
  <si>
    <r>
      <t xml:space="preserve">вторичный рынок </t>
    </r>
    <r>
      <rPr>
        <sz val="8"/>
        <rFont val="Times New Roman"/>
        <family val="1"/>
        <charset val="204"/>
      </rPr>
      <t xml:space="preserve">(кроме аукционов и РЕПО) </t>
    </r>
    <r>
      <rPr>
        <sz val="14"/>
        <rFont val="Times New Roman"/>
        <family val="1"/>
        <charset val="204"/>
      </rPr>
      <t xml:space="preserve"> </t>
    </r>
  </si>
  <si>
    <r>
      <t xml:space="preserve">РЕПО с облигациями </t>
    </r>
    <r>
      <rPr>
        <sz val="8"/>
        <rFont val="Times New Roman"/>
        <family val="1"/>
        <charset val="204"/>
      </rPr>
      <t>(вне зависимости от эмитента),</t>
    </r>
    <r>
      <rPr>
        <sz val="14"/>
        <rFont val="Times New Roman"/>
        <family val="1"/>
        <charset val="204"/>
      </rPr>
      <t xml:space="preserve"> в т.ч.:</t>
    </r>
  </si>
  <si>
    <t xml:space="preserve">Количество сделок, штук </t>
  </si>
  <si>
    <t>РЕПО облигации местных займов</t>
  </si>
  <si>
    <t>РЕПО государственные ценные бумаги</t>
  </si>
  <si>
    <t>в %</t>
  </si>
  <si>
    <t>изменение, %</t>
  </si>
  <si>
    <t>акции ОАО</t>
  </si>
  <si>
    <t>акции ЗАО</t>
  </si>
  <si>
    <t>залог</t>
  </si>
  <si>
    <t>облигации банков, в т.ч.:</t>
  </si>
  <si>
    <t>облигации предприятий, в т.ч.:</t>
  </si>
  <si>
    <t xml:space="preserve">Вид (группа) ценных бумаг </t>
  </si>
  <si>
    <t>Акции, в т.ч.:</t>
  </si>
  <si>
    <t>Облигации, в т.ч.:</t>
  </si>
  <si>
    <t>ипотечные</t>
  </si>
  <si>
    <t>биржевые</t>
  </si>
  <si>
    <t>по видам:</t>
  </si>
  <si>
    <t>прочие</t>
  </si>
  <si>
    <t>жилищные</t>
  </si>
  <si>
    <t>доллары США</t>
  </si>
  <si>
    <t>евро</t>
  </si>
  <si>
    <t>российские рубли</t>
  </si>
  <si>
    <t>обеспеченные, в т.ч.:</t>
  </si>
  <si>
    <t>поручительство</t>
  </si>
  <si>
    <t>банковская гарантия</t>
  </si>
  <si>
    <t>страхование ответственности</t>
  </si>
  <si>
    <t>необеспеченные, в т.ч.:</t>
  </si>
  <si>
    <t>в пределах нормативного капитала банка</t>
  </si>
  <si>
    <t>биржевые облигации</t>
  </si>
  <si>
    <t>в пределах размера долга в местном бюджете</t>
  </si>
  <si>
    <t>по иным основаниям в соответствии с законодательством</t>
  </si>
  <si>
    <t>прочие валюты</t>
  </si>
  <si>
    <t>требование по кредитам на строительство под залог недвиж.</t>
  </si>
  <si>
    <t>Кол-во эмитентов, шт.</t>
  </si>
  <si>
    <t>Кол-во выпусков, шт.</t>
  </si>
  <si>
    <t>изм., %</t>
  </si>
  <si>
    <t>-</t>
  </si>
  <si>
    <t>Объем выпусков, тыс. рублей</t>
  </si>
  <si>
    <t>белорусские рубли</t>
  </si>
  <si>
    <t>прочие, в т.ч.</t>
  </si>
  <si>
    <t>облигации ОАО "Банк развития Республики Беларусь"</t>
  </si>
  <si>
    <t>ОАО "Банк развития Республики Беларусь"</t>
  </si>
  <si>
    <t>Эмитенты и выпуски ценных бумаг (акций и облигаций) в обращении по состоянию на 01.12.2017</t>
  </si>
  <si>
    <t>Объемы выпусков ценных бумаг (акций и облигаций)  в обращении по состоянию на 01.12.2017</t>
  </si>
  <si>
    <t>по валюте номинала (в пересч. по курсу на соответствующ. отч. дату):</t>
  </si>
  <si>
    <t>по способу обеспечения: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</si>
</sst>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9">
    <xf numFmtId="0" fontId="0" fillId="0" borderId="0"/>
    <xf numFmtId="164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6" fillId="0" borderId="0"/>
    <xf numFmtId="0" fontId="5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16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94">
    <xf numFmtId="0" fontId="0" fillId="0" borderId="0" xfId="0"/>
    <xf numFmtId="0" fontId="9" fillId="0" borderId="0" xfId="0" applyFont="1"/>
    <xf numFmtId="0" fontId="9" fillId="0" borderId="0" xfId="0" applyFont="1" applyFill="1" applyBorder="1"/>
    <xf numFmtId="0" fontId="9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 readingOrder="1"/>
    </xf>
    <xf numFmtId="3" fontId="8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 readingOrder="1"/>
    </xf>
    <xf numFmtId="0" fontId="9" fillId="2" borderId="3" xfId="0" applyFont="1" applyFill="1" applyBorder="1" applyAlignment="1">
      <alignment horizontal="center" vertical="center" wrapText="1" readingOrder="1"/>
    </xf>
    <xf numFmtId="0" fontId="8" fillId="0" borderId="4" xfId="0" applyFont="1" applyBorder="1" applyAlignment="1">
      <alignment horizontal="left" vertical="center" wrapText="1" readingOrder="1"/>
    </xf>
    <xf numFmtId="4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 readingOrder="1"/>
    </xf>
    <xf numFmtId="0" fontId="11" fillId="0" borderId="4" xfId="0" applyFont="1" applyBorder="1" applyAlignment="1">
      <alignment horizontal="left" vertical="center" wrapText="1" readingOrder="1"/>
    </xf>
    <xf numFmtId="4" fontId="9" fillId="0" borderId="3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 readingOrder="1"/>
    </xf>
    <xf numFmtId="0" fontId="8" fillId="3" borderId="4" xfId="0" applyFont="1" applyFill="1" applyBorder="1" applyAlignment="1">
      <alignment horizontal="left" vertical="center" wrapText="1" readingOrder="1"/>
    </xf>
    <xf numFmtId="3" fontId="8" fillId="3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 readingOrder="1"/>
    </xf>
    <xf numFmtId="3" fontId="9" fillId="2" borderId="1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left" vertical="center" wrapText="1" readingOrder="1"/>
    </xf>
    <xf numFmtId="4" fontId="11" fillId="0" borderId="0" xfId="0" applyNumberFormat="1" applyFont="1" applyFill="1" applyBorder="1" applyAlignment="1">
      <alignment horizontal="center" vertical="center"/>
    </xf>
    <xf numFmtId="0" fontId="16" fillId="0" borderId="5" xfId="0" applyFont="1" applyBorder="1" applyAlignment="1">
      <alignment horizontal="left" vertical="center" wrapText="1" readingOrder="1"/>
    </xf>
    <xf numFmtId="4" fontId="16" fillId="0" borderId="6" xfId="0" applyNumberFormat="1" applyFont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0" fontId="11" fillId="0" borderId="0" xfId="0" applyFont="1" applyFill="1" applyBorder="1"/>
    <xf numFmtId="4" fontId="11" fillId="0" borderId="0" xfId="0" applyNumberFormat="1" applyFont="1" applyFill="1" applyBorder="1"/>
    <xf numFmtId="3" fontId="11" fillId="0" borderId="0" xfId="0" applyNumberFormat="1" applyFont="1" applyFill="1" applyBorder="1" applyAlignment="1">
      <alignment horizontal="center"/>
    </xf>
    <xf numFmtId="0" fontId="11" fillId="0" borderId="0" xfId="0" applyFont="1"/>
    <xf numFmtId="4" fontId="11" fillId="0" borderId="0" xfId="0" applyNumberFormat="1" applyFont="1"/>
    <xf numFmtId="4" fontId="11" fillId="0" borderId="0" xfId="1" applyNumberFormat="1" applyFont="1"/>
    <xf numFmtId="4" fontId="16" fillId="0" borderId="2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left" vertical="center" wrapText="1" readingOrder="1"/>
    </xf>
    <xf numFmtId="4" fontId="11" fillId="0" borderId="20" xfId="0" applyNumberFormat="1" applyFont="1" applyBorder="1" applyAlignment="1">
      <alignment horizontal="center" vertical="center" wrapText="1"/>
    </xf>
    <xf numFmtId="4" fontId="11" fillId="0" borderId="21" xfId="0" applyNumberFormat="1" applyFont="1" applyBorder="1" applyAlignment="1">
      <alignment horizontal="center" vertical="center" wrapText="1"/>
    </xf>
    <xf numFmtId="0" fontId="16" fillId="0" borderId="17" xfId="0" applyFont="1" applyBorder="1" applyAlignment="1">
      <alignment horizontal="left" vertical="center" wrapText="1" readingOrder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1" xfId="0" applyNumberFormat="1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 readingOrder="1"/>
    </xf>
    <xf numFmtId="0" fontId="12" fillId="0" borderId="19" xfId="0" applyFont="1" applyBorder="1" applyAlignment="1">
      <alignment horizontal="left" vertical="center" wrapText="1" readingOrder="1"/>
    </xf>
    <xf numFmtId="4" fontId="12" fillId="0" borderId="20" xfId="0" applyNumberFormat="1" applyFont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left" vertical="center" wrapText="1" readingOrder="1"/>
    </xf>
    <xf numFmtId="4" fontId="11" fillId="5" borderId="6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3" fontId="11" fillId="0" borderId="20" xfId="0" applyNumberFormat="1" applyFont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 readingOrder="1"/>
    </xf>
    <xf numFmtId="3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14" fontId="11" fillId="4" borderId="12" xfId="1" applyNumberFormat="1" applyFont="1" applyFill="1" applyBorder="1" applyAlignment="1">
      <alignment horizontal="center" vertical="center" wrapText="1" readingOrder="1"/>
    </xf>
    <xf numFmtId="0" fontId="11" fillId="0" borderId="1" xfId="0" applyFont="1" applyBorder="1" applyAlignment="1">
      <alignment vertical="center"/>
    </xf>
    <xf numFmtId="4" fontId="11" fillId="0" borderId="22" xfId="0" applyNumberFormat="1" applyFont="1" applyBorder="1" applyAlignment="1">
      <alignment horizontal="center" vertical="center" wrapText="1"/>
    </xf>
    <xf numFmtId="4" fontId="11" fillId="0" borderId="7" xfId="0" applyNumberFormat="1" applyFont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4" fontId="16" fillId="6" borderId="2" xfId="0" applyNumberFormat="1" applyFont="1" applyFill="1" applyBorder="1" applyAlignment="1">
      <alignment horizontal="center" vertical="center" wrapText="1"/>
    </xf>
    <xf numFmtId="4" fontId="11" fillId="6" borderId="2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 readingOrder="1"/>
    </xf>
    <xf numFmtId="4" fontId="17" fillId="0" borderId="9" xfId="0" applyNumberFormat="1" applyFont="1" applyBorder="1" applyAlignment="1">
      <alignment horizontal="center" vertical="center" wrapText="1"/>
    </xf>
    <xf numFmtId="4" fontId="16" fillId="0" borderId="23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 readingOrder="1"/>
    </xf>
    <xf numFmtId="4" fontId="12" fillId="0" borderId="9" xfId="0" applyNumberFormat="1" applyFont="1" applyBorder="1" applyAlignment="1">
      <alignment horizontal="center" vertical="center" wrapText="1"/>
    </xf>
    <xf numFmtId="4" fontId="11" fillId="0" borderId="2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6" fillId="0" borderId="18" xfId="0" applyNumberFormat="1" applyFont="1" applyBorder="1" applyAlignment="1">
      <alignment horizontal="center" vertical="center" wrapText="1"/>
    </xf>
    <xf numFmtId="3" fontId="12" fillId="0" borderId="20" xfId="0" applyNumberFormat="1" applyFont="1" applyBorder="1" applyAlignment="1">
      <alignment horizontal="center" vertical="center" wrapText="1"/>
    </xf>
    <xf numFmtId="4" fontId="12" fillId="0" borderId="21" xfId="0" applyNumberFormat="1" applyFont="1" applyBorder="1" applyAlignment="1">
      <alignment horizontal="center" vertical="center" wrapText="1"/>
    </xf>
    <xf numFmtId="3" fontId="17" fillId="0" borderId="9" xfId="0" applyNumberFormat="1" applyFont="1" applyBorder="1" applyAlignment="1">
      <alignment horizontal="center" vertical="center" wrapText="1"/>
    </xf>
    <xf numFmtId="4" fontId="17" fillId="0" borderId="23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 readingOrder="1"/>
    </xf>
    <xf numFmtId="0" fontId="9" fillId="2" borderId="4" xfId="0" applyFont="1" applyFill="1" applyBorder="1" applyAlignment="1">
      <alignment horizontal="center" vertical="center" wrapText="1" readingOrder="1"/>
    </xf>
    <xf numFmtId="0" fontId="9" fillId="2" borderId="6" xfId="0" applyFont="1" applyFill="1" applyBorder="1" applyAlignment="1">
      <alignment horizontal="center" vertical="center" wrapText="1" readingOrder="1"/>
    </xf>
    <xf numFmtId="0" fontId="11" fillId="4" borderId="16" xfId="0" applyFont="1" applyFill="1" applyBorder="1" applyAlignment="1">
      <alignment horizontal="center" vertical="center" wrapText="1" readingOrder="1"/>
    </xf>
    <xf numFmtId="0" fontId="11" fillId="4" borderId="15" xfId="0" applyFont="1" applyFill="1" applyBorder="1" applyAlignment="1">
      <alignment horizontal="center" vertical="center" wrapText="1" readingOrder="1"/>
    </xf>
    <xf numFmtId="0" fontId="11" fillId="4" borderId="17" xfId="0" applyFont="1" applyFill="1" applyBorder="1" applyAlignment="1">
      <alignment horizontal="center" vertical="center" wrapText="1" readingOrder="1"/>
    </xf>
    <xf numFmtId="0" fontId="11" fillId="4" borderId="11" xfId="0" applyFont="1" applyFill="1" applyBorder="1" applyAlignment="1">
      <alignment horizontal="center" vertical="center" wrapText="1" readingOrder="1"/>
    </xf>
    <xf numFmtId="4" fontId="11" fillId="4" borderId="13" xfId="0" applyNumberFormat="1" applyFont="1" applyFill="1" applyBorder="1" applyAlignment="1">
      <alignment horizontal="center" vertical="center" wrapText="1" readingOrder="1"/>
    </xf>
    <xf numFmtId="4" fontId="11" fillId="4" borderId="14" xfId="0" applyNumberFormat="1" applyFont="1" applyFill="1" applyBorder="1" applyAlignment="1">
      <alignment horizontal="center" vertical="center" wrapText="1" readingOrder="1"/>
    </xf>
    <xf numFmtId="0" fontId="11" fillId="0" borderId="0" xfId="0" applyFont="1" applyAlignment="1">
      <alignment horizontal="center"/>
    </xf>
  </cellXfs>
  <cellStyles count="39">
    <cellStyle name="Обычный" xfId="0" builtinId="0"/>
    <cellStyle name="Обычный 10" xfId="28"/>
    <cellStyle name="Обычный 11" xfId="29"/>
    <cellStyle name="Обычный 12" xfId="30"/>
    <cellStyle name="Обычный 13" xfId="31"/>
    <cellStyle name="Обычный 14" xfId="32"/>
    <cellStyle name="Обычный 15" xfId="33"/>
    <cellStyle name="Обычный 16" xfId="34"/>
    <cellStyle name="Обычный 17" xfId="35"/>
    <cellStyle name="Обычный 18" xfId="36"/>
    <cellStyle name="Обычный 19" xfId="37"/>
    <cellStyle name="Обычный 2" xfId="3"/>
    <cellStyle name="Обычный 2 2" xfId="8"/>
    <cellStyle name="Обычный 2 2 2" xfId="23"/>
    <cellStyle name="Обычный 2 2 3" xfId="14"/>
    <cellStyle name="Обычный 2 3" xfId="11"/>
    <cellStyle name="Обычный 2 3 2" xfId="26"/>
    <cellStyle name="Обычный 2 3 3" xfId="17"/>
    <cellStyle name="Обычный 2 4" xfId="21"/>
    <cellStyle name="Обычный 2 5" xfId="12"/>
    <cellStyle name="Обычный 20" xfId="38"/>
    <cellStyle name="Обычный 3" xfId="5"/>
    <cellStyle name="Обычный 4" xfId="4"/>
    <cellStyle name="Обычный 4 2" xfId="22"/>
    <cellStyle name="Обычный 4 3" xfId="13"/>
    <cellStyle name="Обычный 5" xfId="9"/>
    <cellStyle name="Обычный 5 2" xfId="24"/>
    <cellStyle name="Обычный 5 3" xfId="15"/>
    <cellStyle name="Обычный 6" xfId="10"/>
    <cellStyle name="Обычный 6 2" xfId="25"/>
    <cellStyle name="Обычный 6 3" xfId="16"/>
    <cellStyle name="Обычный 7" xfId="19"/>
    <cellStyle name="Обычный 8" xfId="18"/>
    <cellStyle name="Обычный 9" xfId="27"/>
    <cellStyle name="Финансовый" xfId="1" builtinId="3"/>
    <cellStyle name="Финансовый 2" xfId="2"/>
    <cellStyle name="Финансовый 2 2" xfId="7"/>
    <cellStyle name="Финансовый 3" xfId="6"/>
    <cellStyle name="Финансовый 4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29"/>
  <sheetViews>
    <sheetView zoomScale="85" zoomScaleNormal="85" zoomScaleSheetLayoutView="115" workbookViewId="0">
      <selection activeCell="B2" sqref="B2"/>
    </sheetView>
  </sheetViews>
  <sheetFormatPr defaultColWidth="9.140625" defaultRowHeight="18.75"/>
  <cols>
    <col min="1" max="1" width="57.140625" style="1" customWidth="1"/>
    <col min="2" max="2" width="26.85546875" style="1" customWidth="1"/>
    <col min="3" max="3" width="25.42578125" style="1" customWidth="1"/>
    <col min="4" max="4" width="13.85546875" style="1" customWidth="1"/>
    <col min="5" max="5" width="57.28515625" style="1" customWidth="1"/>
    <col min="6" max="6" width="20.7109375" style="1" customWidth="1"/>
    <col min="7" max="7" width="20.140625" style="1" customWidth="1"/>
    <col min="8" max="8" width="13.42578125" style="1" customWidth="1"/>
    <col min="9" max="9" width="24.140625" style="1" customWidth="1"/>
    <col min="10" max="10" width="15.42578125" style="1" customWidth="1"/>
    <col min="11" max="90" width="9.140625" style="2" customWidth="1"/>
    <col min="91" max="16384" width="9.140625" style="1"/>
  </cols>
  <sheetData>
    <row r="1" spans="1:90" s="3" customFormat="1" ht="20.100000000000001" customHeight="1">
      <c r="A1" s="84" t="s">
        <v>1</v>
      </c>
      <c r="B1" s="86" t="s">
        <v>5</v>
      </c>
      <c r="C1" s="86"/>
      <c r="D1" s="10" t="s">
        <v>0</v>
      </c>
      <c r="E1" s="84" t="s">
        <v>1</v>
      </c>
      <c r="F1" s="86" t="s">
        <v>24</v>
      </c>
      <c r="G1" s="86"/>
      <c r="H1" s="10" t="s">
        <v>0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</row>
    <row r="2" spans="1:90" s="3" customFormat="1" ht="20.100000000000001" customHeight="1">
      <c r="A2" s="85"/>
      <c r="B2" s="5"/>
      <c r="C2" s="5"/>
      <c r="D2" s="11" t="s">
        <v>27</v>
      </c>
      <c r="E2" s="85"/>
      <c r="F2" s="5"/>
      <c r="G2" s="5"/>
      <c r="H2" s="11" t="s">
        <v>27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</row>
    <row r="3" spans="1:90" s="3" customFormat="1" ht="20.100000000000001" customHeight="1">
      <c r="A3" s="12" t="s">
        <v>2</v>
      </c>
      <c r="B3" s="6"/>
      <c r="C3" s="6"/>
      <c r="D3" s="13"/>
      <c r="E3" s="12" t="s">
        <v>2</v>
      </c>
      <c r="F3" s="6"/>
      <c r="G3" s="6"/>
      <c r="H3" s="1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</row>
    <row r="4" spans="1:90" s="3" customFormat="1" ht="20.100000000000001" customHeight="1">
      <c r="A4" s="14" t="s">
        <v>7</v>
      </c>
      <c r="B4" s="7"/>
      <c r="C4" s="7"/>
      <c r="D4" s="13"/>
      <c r="E4" s="14" t="s">
        <v>7</v>
      </c>
      <c r="F4" s="7"/>
      <c r="G4" s="7"/>
      <c r="H4" s="1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</row>
    <row r="5" spans="1:90" s="3" customFormat="1" ht="20.100000000000001" customHeight="1">
      <c r="A5" s="14" t="s">
        <v>6</v>
      </c>
      <c r="B5" s="7"/>
      <c r="C5" s="7"/>
      <c r="D5" s="13"/>
      <c r="E5" s="14" t="s">
        <v>6</v>
      </c>
      <c r="F5" s="7"/>
      <c r="G5" s="7"/>
      <c r="H5" s="1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</row>
    <row r="6" spans="1:90" s="3" customFormat="1" ht="20.100000000000001" customHeight="1">
      <c r="A6" s="14" t="s">
        <v>22</v>
      </c>
      <c r="B6" s="7"/>
      <c r="C6" s="7"/>
      <c r="D6" s="16"/>
      <c r="E6" s="14" t="s">
        <v>22</v>
      </c>
      <c r="F6" s="7"/>
      <c r="G6" s="7"/>
      <c r="H6" s="16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</row>
    <row r="7" spans="1:90" s="3" customFormat="1" ht="20.100000000000001" customHeight="1">
      <c r="A7" s="14" t="s">
        <v>26</v>
      </c>
      <c r="B7" s="7"/>
      <c r="C7" s="7"/>
      <c r="D7" s="16"/>
      <c r="E7" s="14" t="s">
        <v>26</v>
      </c>
      <c r="F7" s="7"/>
      <c r="G7" s="7"/>
      <c r="H7" s="16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s="3" customFormat="1" ht="20.100000000000001" customHeight="1">
      <c r="A8" s="12" t="s">
        <v>3</v>
      </c>
      <c r="B8" s="6"/>
      <c r="C8" s="6"/>
      <c r="D8" s="13"/>
      <c r="E8" s="12" t="s">
        <v>3</v>
      </c>
      <c r="F8" s="6"/>
      <c r="G8" s="6"/>
      <c r="H8" s="1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</row>
    <row r="9" spans="1:90" s="3" customFormat="1" ht="20.100000000000001" customHeight="1">
      <c r="A9" s="14" t="s">
        <v>8</v>
      </c>
      <c r="B9" s="7"/>
      <c r="C9" s="7"/>
      <c r="D9" s="13"/>
      <c r="E9" s="14" t="s">
        <v>8</v>
      </c>
      <c r="F9" s="7"/>
      <c r="G9" s="7"/>
      <c r="H9" s="13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</row>
    <row r="10" spans="1:90" s="3" customFormat="1" ht="20.100000000000001" customHeight="1">
      <c r="A10" s="14" t="s">
        <v>10</v>
      </c>
      <c r="B10" s="7"/>
      <c r="C10" s="7"/>
      <c r="D10" s="13"/>
      <c r="E10" s="14" t="s">
        <v>10</v>
      </c>
      <c r="F10" s="7"/>
      <c r="G10" s="7"/>
      <c r="H10" s="1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</row>
    <row r="11" spans="1:90" s="3" customFormat="1" ht="20.100000000000001" customHeight="1">
      <c r="A11" s="14" t="s">
        <v>11</v>
      </c>
      <c r="B11" s="7"/>
      <c r="C11" s="7"/>
      <c r="D11" s="16"/>
      <c r="E11" s="14" t="s">
        <v>11</v>
      </c>
      <c r="F11" s="7"/>
      <c r="G11" s="7"/>
      <c r="H11" s="1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</row>
    <row r="12" spans="1:90" ht="20.100000000000001" customHeight="1">
      <c r="A12" s="12" t="s">
        <v>9</v>
      </c>
      <c r="B12" s="6"/>
      <c r="C12" s="6"/>
      <c r="D12" s="13"/>
      <c r="E12" s="12" t="s">
        <v>9</v>
      </c>
      <c r="F12" s="6"/>
      <c r="G12" s="6"/>
      <c r="H12" s="13"/>
    </row>
    <row r="13" spans="1:90" ht="20.100000000000001" customHeight="1">
      <c r="A13" s="22" t="s">
        <v>19</v>
      </c>
      <c r="B13" s="23"/>
      <c r="C13" s="23"/>
      <c r="D13" s="24"/>
      <c r="E13" s="22" t="s">
        <v>19</v>
      </c>
      <c r="F13" s="23"/>
      <c r="G13" s="23"/>
      <c r="H13" s="24"/>
    </row>
    <row r="14" spans="1:90" ht="20.100000000000001" customHeight="1">
      <c r="A14" s="15" t="s">
        <v>15</v>
      </c>
      <c r="B14" s="9"/>
      <c r="C14" s="9"/>
      <c r="D14" s="16"/>
      <c r="E14" s="15" t="s">
        <v>15</v>
      </c>
      <c r="F14" s="9"/>
      <c r="G14" s="9"/>
      <c r="H14" s="16"/>
    </row>
    <row r="15" spans="1:90" ht="20.100000000000001" customHeight="1">
      <c r="A15" s="15" t="s">
        <v>16</v>
      </c>
      <c r="B15" s="9"/>
      <c r="C15" s="9"/>
      <c r="D15" s="16"/>
      <c r="E15" s="15" t="s">
        <v>16</v>
      </c>
      <c r="F15" s="9"/>
      <c r="G15" s="9"/>
      <c r="H15" s="16"/>
    </row>
    <row r="16" spans="1:90" ht="20.100000000000001" customHeight="1">
      <c r="A16" s="15" t="s">
        <v>17</v>
      </c>
      <c r="B16" s="9"/>
      <c r="C16" s="9"/>
      <c r="D16" s="16"/>
      <c r="E16" s="15" t="s">
        <v>17</v>
      </c>
      <c r="F16" s="9"/>
      <c r="G16" s="9"/>
      <c r="H16" s="16"/>
    </row>
    <row r="17" spans="1:8" ht="20.100000000000001" customHeight="1">
      <c r="A17" s="15" t="s">
        <v>18</v>
      </c>
      <c r="B17" s="9"/>
      <c r="C17" s="9"/>
      <c r="D17" s="16"/>
      <c r="E17" s="15" t="s">
        <v>18</v>
      </c>
      <c r="F17" s="9"/>
      <c r="G17" s="9"/>
      <c r="H17" s="16"/>
    </row>
    <row r="18" spans="1:8" ht="20.100000000000001" customHeight="1">
      <c r="A18" s="22" t="s">
        <v>20</v>
      </c>
      <c r="B18" s="23"/>
      <c r="C18" s="23"/>
      <c r="D18" s="24"/>
      <c r="E18" s="22" t="s">
        <v>20</v>
      </c>
      <c r="F18" s="23"/>
      <c r="G18" s="23"/>
      <c r="H18" s="24"/>
    </row>
    <row r="19" spans="1:8" ht="20.100000000000001" customHeight="1">
      <c r="A19" s="15" t="s">
        <v>15</v>
      </c>
      <c r="B19" s="9"/>
      <c r="C19" s="9"/>
      <c r="D19" s="16"/>
      <c r="E19" s="15" t="s">
        <v>15</v>
      </c>
      <c r="F19" s="9"/>
      <c r="G19" s="9"/>
      <c r="H19" s="16"/>
    </row>
    <row r="20" spans="1:8" ht="20.100000000000001" customHeight="1">
      <c r="A20" s="15" t="s">
        <v>16</v>
      </c>
      <c r="B20" s="9"/>
      <c r="C20" s="9"/>
      <c r="D20" s="16"/>
      <c r="E20" s="15" t="s">
        <v>16</v>
      </c>
      <c r="F20" s="9"/>
      <c r="G20" s="9"/>
      <c r="H20" s="16"/>
    </row>
    <row r="21" spans="1:8" ht="20.100000000000001" customHeight="1">
      <c r="A21" s="15" t="s">
        <v>17</v>
      </c>
      <c r="B21" s="9"/>
      <c r="C21" s="9"/>
      <c r="D21" s="16"/>
      <c r="E21" s="15" t="s">
        <v>17</v>
      </c>
      <c r="F21" s="9"/>
      <c r="G21" s="9"/>
      <c r="H21" s="16"/>
    </row>
    <row r="22" spans="1:8" ht="20.100000000000001" customHeight="1">
      <c r="A22" s="15" t="s">
        <v>18</v>
      </c>
      <c r="B22" s="9"/>
      <c r="C22" s="9"/>
      <c r="D22" s="16"/>
      <c r="E22" s="15" t="s">
        <v>18</v>
      </c>
      <c r="F22" s="9"/>
      <c r="G22" s="9"/>
      <c r="H22" s="16"/>
    </row>
    <row r="23" spans="1:8" ht="20.100000000000001" customHeight="1">
      <c r="A23" s="22" t="s">
        <v>23</v>
      </c>
      <c r="B23" s="23"/>
      <c r="C23" s="23"/>
      <c r="D23" s="24"/>
      <c r="E23" s="22" t="s">
        <v>23</v>
      </c>
      <c r="F23" s="23"/>
      <c r="G23" s="23"/>
      <c r="H23" s="24"/>
    </row>
    <row r="24" spans="1:8" ht="20.100000000000001" customHeight="1">
      <c r="A24" s="15" t="s">
        <v>13</v>
      </c>
      <c r="B24" s="9"/>
      <c r="C24" s="9"/>
      <c r="D24" s="16"/>
      <c r="E24" s="15" t="s">
        <v>13</v>
      </c>
      <c r="F24" s="9"/>
      <c r="G24" s="9"/>
      <c r="H24" s="16"/>
    </row>
    <row r="25" spans="1:8" ht="20.100000000000001" customHeight="1">
      <c r="A25" s="15" t="s">
        <v>14</v>
      </c>
      <c r="B25" s="9"/>
      <c r="C25" s="9"/>
      <c r="D25" s="16"/>
      <c r="E25" s="15" t="s">
        <v>14</v>
      </c>
      <c r="F25" s="9"/>
      <c r="G25" s="9"/>
      <c r="H25" s="16"/>
    </row>
    <row r="26" spans="1:8" ht="20.100000000000001" customHeight="1">
      <c r="A26" s="15" t="s">
        <v>25</v>
      </c>
      <c r="B26" s="9"/>
      <c r="C26" s="9"/>
      <c r="D26" s="16"/>
      <c r="E26" s="15" t="s">
        <v>25</v>
      </c>
      <c r="F26" s="9"/>
      <c r="G26" s="9"/>
      <c r="H26" s="16"/>
    </row>
    <row r="27" spans="1:8" ht="20.100000000000001" customHeight="1">
      <c r="A27" s="15" t="s">
        <v>21</v>
      </c>
      <c r="B27" s="9"/>
      <c r="C27" s="9"/>
      <c r="D27" s="16"/>
      <c r="E27" s="15" t="s">
        <v>21</v>
      </c>
      <c r="F27" s="9"/>
      <c r="G27" s="9"/>
      <c r="H27" s="16"/>
    </row>
    <row r="28" spans="1:8" ht="20.100000000000001" customHeight="1">
      <c r="A28" s="17" t="s">
        <v>4</v>
      </c>
      <c r="B28" s="8"/>
      <c r="C28" s="8"/>
      <c r="D28" s="20"/>
      <c r="E28" s="17" t="s">
        <v>4</v>
      </c>
      <c r="F28" s="8"/>
      <c r="G28" s="8"/>
      <c r="H28" s="20"/>
    </row>
    <row r="29" spans="1:8" ht="20.100000000000001" customHeight="1">
      <c r="A29" s="18" t="s">
        <v>12</v>
      </c>
      <c r="B29" s="19"/>
      <c r="C29" s="19"/>
      <c r="D29" s="21"/>
      <c r="E29" s="18" t="s">
        <v>12</v>
      </c>
      <c r="F29" s="19"/>
      <c r="G29" s="19"/>
      <c r="H29" s="21"/>
    </row>
  </sheetData>
  <mergeCells count="4">
    <mergeCell ref="A1:A2"/>
    <mergeCell ref="B1:C1"/>
    <mergeCell ref="E1:E2"/>
    <mergeCell ref="F1:G1"/>
  </mergeCells>
  <phoneticPr fontId="15" type="noConversion"/>
  <printOptions horizontalCentered="1" verticalCentered="1"/>
  <pageMargins left="0.39370078740157483" right="0.39370078740157483" top="0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AR146"/>
  <sheetViews>
    <sheetView tabSelected="1" zoomScaleNormal="100" zoomScaleSheetLayoutView="115" workbookViewId="0">
      <selection activeCell="A28" sqref="A28"/>
    </sheetView>
  </sheetViews>
  <sheetFormatPr defaultColWidth="9.140625" defaultRowHeight="15.75"/>
  <cols>
    <col min="1" max="1" width="69" style="37" customWidth="1"/>
    <col min="2" max="2" width="18.7109375" style="37" customWidth="1"/>
    <col min="3" max="3" width="18.7109375" style="39" customWidth="1"/>
    <col min="4" max="4" width="11.7109375" style="38" customWidth="1"/>
    <col min="5" max="44" width="9.140625" style="34" customWidth="1"/>
    <col min="45" max="16384" width="9.140625" style="37"/>
  </cols>
  <sheetData>
    <row r="1" spans="1:44">
      <c r="A1" s="93" t="s">
        <v>66</v>
      </c>
      <c r="B1" s="93"/>
      <c r="C1" s="93"/>
      <c r="D1" s="93"/>
    </row>
    <row r="2" spans="1:44" ht="16.5" thickBot="1"/>
    <row r="3" spans="1:44" s="26" customFormat="1" ht="20.100000000000001" customHeight="1" thickBot="1">
      <c r="A3" s="87" t="s">
        <v>34</v>
      </c>
      <c r="B3" s="89" t="s">
        <v>60</v>
      </c>
      <c r="C3" s="90"/>
      <c r="D3" s="91" t="s">
        <v>28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</row>
    <row r="4" spans="1:44" s="26" customFormat="1" ht="20.100000000000001" customHeight="1" thickBot="1">
      <c r="A4" s="88"/>
      <c r="B4" s="63">
        <v>42705</v>
      </c>
      <c r="C4" s="63">
        <v>43070</v>
      </c>
      <c r="D4" s="92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</row>
    <row r="5" spans="1:44" s="26" customFormat="1" ht="20.100000000000001" customHeight="1">
      <c r="A5" s="29" t="s">
        <v>35</v>
      </c>
      <c r="B5" s="30">
        <f>SUM(B6:B7)</f>
        <v>28332889.168000001</v>
      </c>
      <c r="C5" s="30">
        <f>SUM(C6:C7)</f>
        <v>30973473.592</v>
      </c>
      <c r="D5" s="78">
        <f>(C5-B5)/B5*100</f>
        <v>9.3198558337719835</v>
      </c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</row>
    <row r="6" spans="1:44" s="26" customFormat="1" ht="20.100000000000001" customHeight="1">
      <c r="A6" s="15" t="s">
        <v>29</v>
      </c>
      <c r="B6" s="32">
        <v>25744166.357000001</v>
      </c>
      <c r="C6" s="32">
        <v>28084356.901999999</v>
      </c>
      <c r="D6" s="33">
        <f t="shared" ref="D6:D7" si="0">(C6-B6)/B6*100</f>
        <v>9.0901779942999994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</row>
    <row r="7" spans="1:44" s="26" customFormat="1" ht="20.100000000000001" customHeight="1" thickBot="1">
      <c r="A7" s="27" t="s">
        <v>30</v>
      </c>
      <c r="B7" s="52">
        <v>2588722.8110000002</v>
      </c>
      <c r="C7" s="52">
        <v>2889116.69</v>
      </c>
      <c r="D7" s="76">
        <f t="shared" si="0"/>
        <v>11.60394143874988</v>
      </c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</row>
    <row r="8" spans="1:44" ht="20.100000000000001" customHeight="1" thickBot="1">
      <c r="A8" s="44" t="s">
        <v>36</v>
      </c>
      <c r="B8" s="45">
        <f>B9</f>
        <v>15293141.957</v>
      </c>
      <c r="C8" s="45">
        <f>C9</f>
        <v>17661448.402999997</v>
      </c>
      <c r="D8" s="46">
        <f t="shared" ref="D8:D19" si="1">(C8-B8)/B8*100</f>
        <v>15.486068544050699</v>
      </c>
    </row>
    <row r="9" spans="1:44" ht="20.100000000000001" customHeight="1">
      <c r="A9" s="53" t="s">
        <v>39</v>
      </c>
      <c r="B9" s="54">
        <f>SUM(B10,B11,B15)</f>
        <v>15293141.957</v>
      </c>
      <c r="C9" s="54">
        <f>SUM(C10,C11,C15)</f>
        <v>17661448.402999997</v>
      </c>
      <c r="D9" s="69">
        <f t="shared" si="1"/>
        <v>15.486068544050699</v>
      </c>
    </row>
    <row r="10" spans="1:44" ht="20.100000000000001" customHeight="1">
      <c r="A10" s="15" t="s">
        <v>17</v>
      </c>
      <c r="B10" s="32">
        <v>1822930.058</v>
      </c>
      <c r="C10" s="32">
        <v>3629944.6260000002</v>
      </c>
      <c r="D10" s="33">
        <f t="shared" si="1"/>
        <v>99.126928105104525</v>
      </c>
    </row>
    <row r="11" spans="1:44" ht="20.100000000000001" customHeight="1">
      <c r="A11" s="15" t="s">
        <v>32</v>
      </c>
      <c r="B11" s="32">
        <v>6660635.8310000002</v>
      </c>
      <c r="C11" s="32">
        <v>7357014.7759999996</v>
      </c>
      <c r="D11" s="33">
        <f t="shared" si="1"/>
        <v>10.45514216163726</v>
      </c>
    </row>
    <row r="12" spans="1:44" ht="20.100000000000001" customHeight="1">
      <c r="A12" s="49" t="s">
        <v>38</v>
      </c>
      <c r="B12" s="48">
        <v>0</v>
      </c>
      <c r="C12" s="48">
        <v>0</v>
      </c>
      <c r="D12" s="33" t="s">
        <v>59</v>
      </c>
    </row>
    <row r="13" spans="1:44" ht="20.100000000000001" customHeight="1">
      <c r="A13" s="49" t="s">
        <v>37</v>
      </c>
      <c r="B13" s="48">
        <v>210000</v>
      </c>
      <c r="C13" s="48">
        <v>210000</v>
      </c>
      <c r="D13" s="77">
        <f t="shared" si="1"/>
        <v>0</v>
      </c>
    </row>
    <row r="14" spans="1:44" ht="20.100000000000001" customHeight="1">
      <c r="A14" s="59" t="s">
        <v>40</v>
      </c>
      <c r="B14" s="61">
        <v>6450635.8310000002</v>
      </c>
      <c r="C14" s="61">
        <v>7147014.7759999996</v>
      </c>
      <c r="D14" s="67">
        <f t="shared" si="1"/>
        <v>10.795508586198459</v>
      </c>
    </row>
    <row r="15" spans="1:44" ht="20.100000000000001" customHeight="1">
      <c r="A15" s="15" t="s">
        <v>33</v>
      </c>
      <c r="B15" s="32">
        <v>6809576.068</v>
      </c>
      <c r="C15" s="32">
        <v>6674489.0010000002</v>
      </c>
      <c r="D15" s="33">
        <f t="shared" si="1"/>
        <v>-1.9837808646386914</v>
      </c>
    </row>
    <row r="16" spans="1:44" ht="20.100000000000001" customHeight="1">
      <c r="A16" s="49" t="s">
        <v>38</v>
      </c>
      <c r="B16" s="48">
        <v>1493760</v>
      </c>
      <c r="C16" s="48">
        <v>1129279</v>
      </c>
      <c r="D16" s="77">
        <f t="shared" si="1"/>
        <v>-24.400238324764352</v>
      </c>
    </row>
    <row r="17" spans="1:4" ht="20.100000000000001" customHeight="1">
      <c r="A17" s="49" t="s">
        <v>41</v>
      </c>
      <c r="B17" s="48">
        <v>285308.62199999997</v>
      </c>
      <c r="C17" s="48">
        <v>357003.4</v>
      </c>
      <c r="D17" s="77">
        <f t="shared" si="1"/>
        <v>25.128850820358334</v>
      </c>
    </row>
    <row r="18" spans="1:4" ht="20.100000000000001" customHeight="1">
      <c r="A18" s="71" t="s">
        <v>62</v>
      </c>
      <c r="B18" s="72">
        <v>5030507.4460000005</v>
      </c>
      <c r="C18" s="72">
        <v>5188206.6009999998</v>
      </c>
      <c r="D18" s="73">
        <f>(C18-B18)/B18*100</f>
        <v>3.1348558111248508</v>
      </c>
    </row>
    <row r="19" spans="1:4" ht="20.100000000000001" customHeight="1" thickBot="1">
      <c r="A19" s="74" t="s">
        <v>63</v>
      </c>
      <c r="B19" s="75">
        <v>2386623.7000000002</v>
      </c>
      <c r="C19" s="75">
        <v>2451165.111</v>
      </c>
      <c r="D19" s="77">
        <f t="shared" si="1"/>
        <v>2.7042977491591924</v>
      </c>
    </row>
    <row r="20" spans="1:4" ht="20.100000000000001" customHeight="1">
      <c r="A20" s="53" t="s">
        <v>67</v>
      </c>
      <c r="B20" s="54">
        <f>SUM(B21:B25)</f>
        <v>15293141.967</v>
      </c>
      <c r="C20" s="54">
        <f>SUM(C21:C25)</f>
        <v>17661448.414000001</v>
      </c>
      <c r="D20" s="69">
        <f>(C20-B20)/B20*100</f>
        <v>15.486068540463451</v>
      </c>
    </row>
    <row r="21" spans="1:4" ht="20.100000000000001" customHeight="1">
      <c r="A21" s="64" t="s">
        <v>61</v>
      </c>
      <c r="B21" s="32">
        <v>8091664.7010000004</v>
      </c>
      <c r="C21" s="32">
        <v>8900344.5510000009</v>
      </c>
      <c r="D21" s="33">
        <f>(C21-B21)/B21*100</f>
        <v>9.9939861559026379</v>
      </c>
    </row>
    <row r="22" spans="1:4" ht="20.100000000000001" customHeight="1">
      <c r="A22" s="15" t="s">
        <v>42</v>
      </c>
      <c r="B22" s="32">
        <v>5328252.42</v>
      </c>
      <c r="C22" s="32">
        <v>6214186.6519999998</v>
      </c>
      <c r="D22" s="33">
        <f>(C22-B22)/B22*100</f>
        <v>16.627107016825601</v>
      </c>
    </row>
    <row r="23" spans="1:4" ht="20.100000000000001" customHeight="1">
      <c r="A23" s="15" t="s">
        <v>43</v>
      </c>
      <c r="B23" s="32">
        <v>1654828.0689999999</v>
      </c>
      <c r="C23" s="32">
        <v>2046655.183</v>
      </c>
      <c r="D23" s="33">
        <f>(C23-B23)/B23*100</f>
        <v>23.677814108916959</v>
      </c>
    </row>
    <row r="24" spans="1:4" ht="20.100000000000001" customHeight="1">
      <c r="A24" s="15" t="s">
        <v>44</v>
      </c>
      <c r="B24" s="32">
        <v>218396.777</v>
      </c>
      <c r="C24" s="32">
        <v>500262.02799999999</v>
      </c>
      <c r="D24" s="33">
        <f>(C24-B24)/B24*100</f>
        <v>129.0610854573188</v>
      </c>
    </row>
    <row r="25" spans="1:4" ht="20.100000000000001" customHeight="1" thickBot="1">
      <c r="A25" s="27" t="s">
        <v>54</v>
      </c>
      <c r="B25" s="32">
        <v>0</v>
      </c>
      <c r="C25" s="32">
        <v>0</v>
      </c>
      <c r="D25" s="43" t="s">
        <v>59</v>
      </c>
    </row>
    <row r="26" spans="1:4" ht="20.100000000000001" customHeight="1">
      <c r="A26" s="53" t="s">
        <v>68</v>
      </c>
      <c r="B26" s="54">
        <f>SUM(B27,B33)</f>
        <v>14645243.639</v>
      </c>
      <c r="C26" s="54">
        <f>SUM(C27,C33)</f>
        <v>17661448.403000001</v>
      </c>
      <c r="D26" s="68">
        <f t="shared" ref="D26:D37" si="2">(C26-B26)/B26*100</f>
        <v>20.595114962566452</v>
      </c>
    </row>
    <row r="27" spans="1:4" ht="20.100000000000001" customHeight="1">
      <c r="A27" s="15" t="s">
        <v>45</v>
      </c>
      <c r="B27" s="32">
        <f>SUM(B28:B32)</f>
        <v>4645809.8080000002</v>
      </c>
      <c r="C27" s="32">
        <f>SUM(C28:C32)</f>
        <v>4275416.2300000004</v>
      </c>
      <c r="D27" s="33">
        <f t="shared" si="2"/>
        <v>-7.9726375660533657</v>
      </c>
    </row>
    <row r="28" spans="1:4" ht="20.100000000000001" customHeight="1">
      <c r="A28" s="49" t="s">
        <v>31</v>
      </c>
      <c r="B28" s="48">
        <v>2255633.1779999998</v>
      </c>
      <c r="C28" s="48">
        <v>1742334.0449999999</v>
      </c>
      <c r="D28" s="33">
        <f t="shared" si="2"/>
        <v>-22.756321285144704</v>
      </c>
    </row>
    <row r="29" spans="1:4" ht="20.100000000000001" customHeight="1">
      <c r="A29" s="49" t="s">
        <v>46</v>
      </c>
      <c r="B29" s="48">
        <v>1058059.713</v>
      </c>
      <c r="C29" s="48">
        <v>1397941.314</v>
      </c>
      <c r="D29" s="33">
        <f t="shared" si="2"/>
        <v>32.123102016265889</v>
      </c>
    </row>
    <row r="30" spans="1:4" ht="20.100000000000001" customHeight="1">
      <c r="A30" s="49" t="s">
        <v>47</v>
      </c>
      <c r="B30" s="48">
        <v>11232.2</v>
      </c>
      <c r="C30" s="48">
        <v>0</v>
      </c>
      <c r="D30" s="33">
        <f t="shared" si="2"/>
        <v>-100</v>
      </c>
    </row>
    <row r="31" spans="1:4" ht="20.100000000000001" customHeight="1">
      <c r="A31" s="49" t="s">
        <v>48</v>
      </c>
      <c r="B31" s="48">
        <v>1110884.7169999999</v>
      </c>
      <c r="C31" s="48">
        <v>925140.87100000004</v>
      </c>
      <c r="D31" s="33">
        <f t="shared" si="2"/>
        <v>-16.720352990507468</v>
      </c>
    </row>
    <row r="32" spans="1:4" ht="20.100000000000001" customHeight="1">
      <c r="A32" s="49" t="s">
        <v>55</v>
      </c>
      <c r="B32" s="48">
        <v>210000</v>
      </c>
      <c r="C32" s="48">
        <v>210000</v>
      </c>
      <c r="D32" s="33">
        <f t="shared" si="2"/>
        <v>0</v>
      </c>
    </row>
    <row r="33" spans="1:44" ht="20.100000000000001" customHeight="1">
      <c r="A33" s="15" t="s">
        <v>49</v>
      </c>
      <c r="B33" s="32">
        <f>SUM(B34:B37)</f>
        <v>9999433.8310000002</v>
      </c>
      <c r="C33" s="32">
        <f>SUM(C34:C37)</f>
        <v>13386032.173</v>
      </c>
      <c r="D33" s="33">
        <f t="shared" si="2"/>
        <v>33.867900915559346</v>
      </c>
    </row>
    <row r="34" spans="1:44" ht="20.100000000000001" customHeight="1">
      <c r="A34" s="49" t="s">
        <v>50</v>
      </c>
      <c r="B34" s="48">
        <v>4016790.9810000001</v>
      </c>
      <c r="C34" s="48">
        <v>4901196.426</v>
      </c>
      <c r="D34" s="33">
        <f t="shared" si="2"/>
        <v>22.01771138163188</v>
      </c>
    </row>
    <row r="35" spans="1:44" ht="20.100000000000001" customHeight="1">
      <c r="A35" s="49" t="s">
        <v>52</v>
      </c>
      <c r="B35" s="48">
        <v>675609.9</v>
      </c>
      <c r="C35" s="48">
        <v>445256.2</v>
      </c>
      <c r="D35" s="33">
        <f t="shared" si="2"/>
        <v>-34.095666744966294</v>
      </c>
    </row>
    <row r="36" spans="1:44" ht="20.100000000000001" customHeight="1">
      <c r="A36" s="49" t="s">
        <v>51</v>
      </c>
      <c r="B36" s="48">
        <v>1493760</v>
      </c>
      <c r="C36" s="48">
        <v>1129279</v>
      </c>
      <c r="D36" s="33">
        <f t="shared" si="2"/>
        <v>-24.400238324764352</v>
      </c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</row>
    <row r="37" spans="1:44" ht="20.100000000000001" customHeight="1" thickBot="1">
      <c r="A37" s="50" t="s">
        <v>53</v>
      </c>
      <c r="B37" s="51">
        <v>3813272.95</v>
      </c>
      <c r="C37" s="51">
        <v>6910300.5470000003</v>
      </c>
      <c r="D37" s="43">
        <f t="shared" si="2"/>
        <v>81.217044717451969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</row>
    <row r="38" spans="1:44" ht="20.100000000000001" customHeight="1">
      <c r="C38" s="38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</row>
    <row r="39" spans="1:44" ht="20.100000000000001" customHeight="1">
      <c r="C39" s="38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</row>
    <row r="40" spans="1:44" ht="20.100000000000001" customHeight="1">
      <c r="C40" s="38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</row>
    <row r="41" spans="1:44" ht="20.100000000000001" customHeight="1">
      <c r="C41" s="38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</row>
    <row r="42" spans="1:44" ht="20.100000000000001" customHeight="1">
      <c r="C42" s="38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</row>
    <row r="43" spans="1:44" ht="20.100000000000001" customHeight="1">
      <c r="C43" s="38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</row>
    <row r="44" spans="1:44" ht="20.100000000000001" customHeight="1">
      <c r="C44" s="38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</row>
    <row r="45" spans="1:44" ht="20.100000000000001" customHeight="1">
      <c r="C45" s="38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</row>
    <row r="46" spans="1:44" ht="20.100000000000001" customHeight="1">
      <c r="C46" s="38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</row>
    <row r="47" spans="1:44" ht="20.100000000000001" customHeight="1">
      <c r="C47" s="38"/>
      <c r="E47" s="37"/>
      <c r="F47" s="37"/>
      <c r="G47" s="37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</row>
    <row r="48" spans="1:44" ht="20.100000000000001" customHeight="1">
      <c r="C48" s="38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</row>
    <row r="49" spans="3:44" ht="20.100000000000001" customHeight="1">
      <c r="C49" s="38"/>
      <c r="E49" s="37"/>
      <c r="F49" s="37"/>
      <c r="G49" s="37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</row>
    <row r="50" spans="3:44" ht="20.100000000000001" customHeight="1">
      <c r="C50" s="38"/>
      <c r="E50" s="37"/>
      <c r="F50" s="37"/>
      <c r="G50" s="37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</row>
    <row r="51" spans="3:44" ht="20.100000000000001" customHeight="1">
      <c r="C51" s="38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</row>
    <row r="52" spans="3:44" ht="20.100000000000001" customHeight="1">
      <c r="C52" s="38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</row>
    <row r="53" spans="3:44" ht="20.100000000000001" customHeight="1">
      <c r="C53" s="38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</row>
    <row r="54" spans="3:44" ht="20.100000000000001" customHeight="1">
      <c r="C54" s="38"/>
      <c r="E54" s="37"/>
      <c r="F54" s="37"/>
      <c r="G54" s="37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</row>
    <row r="55" spans="3:44" ht="20.100000000000001" customHeight="1">
      <c r="C55" s="38"/>
      <c r="E55" s="37"/>
      <c r="F55" s="37"/>
      <c r="G55" s="37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</row>
    <row r="56" spans="3:44" ht="20.100000000000001" customHeight="1">
      <c r="C56" s="38"/>
      <c r="E56" s="37"/>
      <c r="F56" s="37"/>
      <c r="G56" s="37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</row>
    <row r="57" spans="3:44" ht="20.100000000000001" customHeight="1">
      <c r="C57" s="38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</row>
    <row r="58" spans="3:44" ht="20.100000000000001" customHeight="1">
      <c r="C58" s="38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</row>
    <row r="59" spans="3:44" ht="20.100000000000001" customHeight="1">
      <c r="C59" s="38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</row>
    <row r="60" spans="3:44" ht="20.100000000000001" customHeight="1">
      <c r="C60" s="38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</row>
    <row r="61" spans="3:44" ht="20.100000000000001" customHeight="1">
      <c r="C61" s="38"/>
      <c r="E61" s="37"/>
      <c r="F61" s="37"/>
      <c r="G61" s="37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</row>
    <row r="62" spans="3:44" ht="20.100000000000001" customHeight="1">
      <c r="C62" s="38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</row>
    <row r="63" spans="3:44" ht="20.100000000000001" customHeight="1">
      <c r="C63" s="38"/>
      <c r="E63" s="37"/>
      <c r="F63" s="37"/>
      <c r="G63" s="37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</row>
    <row r="64" spans="3:44" ht="20.100000000000001" customHeight="1">
      <c r="C64" s="38"/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</row>
    <row r="65" spans="3:44" ht="20.100000000000001" customHeight="1">
      <c r="C65" s="38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</row>
    <row r="66" spans="3:44" ht="20.100000000000001" customHeight="1">
      <c r="C66" s="38"/>
      <c r="E66" s="37"/>
      <c r="F66" s="37"/>
      <c r="G66" s="37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</row>
    <row r="67" spans="3:44" ht="20.100000000000001" customHeight="1">
      <c r="C67" s="38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</row>
    <row r="68" spans="3:44" ht="20.100000000000001" customHeight="1">
      <c r="C68" s="38"/>
      <c r="E68" s="37"/>
      <c r="F68" s="37"/>
      <c r="G68" s="37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</row>
    <row r="69" spans="3:44" ht="20.100000000000001" customHeight="1">
      <c r="C69" s="38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</row>
    <row r="70" spans="3:44" ht="20.100000000000001" customHeight="1">
      <c r="C70" s="38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</row>
    <row r="71" spans="3:44" ht="20.100000000000001" customHeight="1">
      <c r="C71" s="38"/>
      <c r="E71" s="37"/>
      <c r="F71" s="37"/>
      <c r="G71" s="37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</row>
    <row r="72" spans="3:44" ht="20.100000000000001" customHeight="1">
      <c r="C72" s="38"/>
      <c r="E72" s="37"/>
      <c r="F72" s="37"/>
      <c r="G72" s="37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</row>
    <row r="73" spans="3:44" ht="20.100000000000001" customHeight="1">
      <c r="C73" s="38"/>
      <c r="E73" s="37"/>
      <c r="F73" s="37"/>
      <c r="G73" s="37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</row>
    <row r="74" spans="3:44" ht="20.100000000000001" customHeight="1">
      <c r="C74" s="38"/>
      <c r="E74" s="37"/>
      <c r="F74" s="37"/>
      <c r="G74" s="37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</row>
    <row r="75" spans="3:44" ht="20.100000000000001" customHeight="1">
      <c r="C75" s="38"/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</row>
    <row r="76" spans="3:44" ht="20.100000000000001" customHeight="1">
      <c r="C76" s="38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</row>
    <row r="77" spans="3:44" ht="20.100000000000001" customHeight="1">
      <c r="C77" s="38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</row>
    <row r="78" spans="3:44" ht="20.100000000000001" customHeight="1">
      <c r="C78" s="38"/>
      <c r="E78" s="37"/>
      <c r="F78" s="37"/>
      <c r="G78" s="37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</row>
    <row r="79" spans="3:44" ht="20.100000000000001" customHeight="1">
      <c r="C79" s="38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</row>
    <row r="80" spans="3:44" ht="20.100000000000001" customHeight="1">
      <c r="C80" s="38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</row>
    <row r="81" spans="3:44" ht="20.100000000000001" customHeight="1">
      <c r="C81" s="38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</row>
    <row r="82" spans="3:44" ht="20.100000000000001" customHeight="1">
      <c r="C82" s="38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</row>
    <row r="83" spans="3:44" ht="20.100000000000001" customHeight="1">
      <c r="C83" s="38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</row>
    <row r="84" spans="3:44" ht="20.100000000000001" customHeight="1">
      <c r="C84" s="38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</row>
    <row r="85" spans="3:44" ht="20.100000000000001" customHeight="1">
      <c r="C85" s="38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</row>
    <row r="86" spans="3:44" ht="20.100000000000001" customHeight="1">
      <c r="C86" s="38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</row>
    <row r="87" spans="3:44" ht="20.100000000000001" customHeight="1">
      <c r="C87" s="38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</row>
    <row r="88" spans="3:44" ht="20.100000000000001" customHeight="1">
      <c r="C88" s="38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</row>
    <row r="89" spans="3:44" ht="20.100000000000001" customHeight="1">
      <c r="C89" s="38"/>
      <c r="E89" s="37"/>
      <c r="F89" s="37"/>
      <c r="G89" s="37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</row>
    <row r="90" spans="3:44" ht="20.100000000000001" customHeight="1">
      <c r="C90" s="38"/>
      <c r="E90" s="37"/>
      <c r="F90" s="37"/>
      <c r="G90" s="37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</row>
    <row r="91" spans="3:44" ht="20.100000000000001" customHeight="1">
      <c r="C91" s="38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</row>
    <row r="92" spans="3:44" ht="20.100000000000001" customHeight="1">
      <c r="C92" s="38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</row>
    <row r="93" spans="3:44" ht="20.100000000000001" customHeight="1">
      <c r="C93" s="38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</row>
    <row r="94" spans="3:44" ht="20.100000000000001" customHeight="1">
      <c r="C94" s="38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</row>
    <row r="95" spans="3:44" ht="20.100000000000001" customHeight="1">
      <c r="C95" s="38"/>
      <c r="E95" s="37"/>
      <c r="F95" s="37"/>
      <c r="G95" s="37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</row>
    <row r="96" spans="3:44" ht="20.100000000000001" customHeight="1">
      <c r="C96" s="38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</row>
    <row r="97" spans="3:44" ht="20.100000000000001" customHeight="1">
      <c r="C97" s="38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</row>
    <row r="98" spans="3:44" ht="20.100000000000001" customHeight="1">
      <c r="C98" s="38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</row>
    <row r="99" spans="3:44" ht="20.100000000000001" customHeight="1">
      <c r="C99" s="38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</row>
    <row r="100" spans="3:44" ht="20.100000000000001" customHeight="1">
      <c r="C100" s="38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</row>
    <row r="101" spans="3:44" ht="20.100000000000001" customHeight="1">
      <c r="C101" s="38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</row>
    <row r="102" spans="3:44" ht="20.100000000000001" customHeight="1">
      <c r="C102" s="38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</row>
    <row r="103" spans="3:44" ht="20.100000000000001" customHeight="1">
      <c r="C103" s="38"/>
      <c r="E103" s="37"/>
      <c r="F103" s="37"/>
      <c r="G103" s="37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</row>
    <row r="104" spans="3:44" ht="20.100000000000001" customHeight="1">
      <c r="C104" s="38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</row>
    <row r="105" spans="3:44" ht="20.100000000000001" customHeight="1">
      <c r="C105" s="38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</row>
    <row r="106" spans="3:44" ht="20.100000000000001" customHeight="1">
      <c r="C106" s="38"/>
      <c r="E106" s="37"/>
      <c r="F106" s="37"/>
      <c r="G106" s="37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</row>
    <row r="107" spans="3:44" ht="20.100000000000001" customHeight="1">
      <c r="C107" s="38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</row>
    <row r="108" spans="3:44" ht="20.100000000000001" customHeight="1">
      <c r="C108" s="38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</row>
    <row r="109" spans="3:44" ht="20.100000000000001" customHeight="1">
      <c r="C109" s="38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</row>
    <row r="110" spans="3:44" ht="20.100000000000001" customHeight="1">
      <c r="C110" s="38"/>
      <c r="E110" s="37"/>
      <c r="F110" s="37"/>
      <c r="G110" s="37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</row>
    <row r="111" spans="3:44" ht="20.100000000000001" customHeight="1">
      <c r="C111" s="38"/>
      <c r="E111" s="37"/>
      <c r="F111" s="37"/>
      <c r="G111" s="37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</row>
    <row r="112" spans="3:44" ht="20.100000000000001" customHeight="1">
      <c r="C112" s="38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</row>
    <row r="113" spans="3:44" ht="20.100000000000001" customHeight="1">
      <c r="C113" s="38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</row>
    <row r="114" spans="3:44" ht="20.100000000000001" customHeight="1">
      <c r="C114" s="38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</row>
    <row r="115" spans="3:44" ht="20.100000000000001" customHeight="1">
      <c r="C115" s="38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</row>
    <row r="116" spans="3:44" ht="20.100000000000001" customHeight="1">
      <c r="C116" s="38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</row>
    <row r="117" spans="3:44" ht="20.100000000000001" customHeight="1">
      <c r="C117" s="38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</row>
    <row r="118" spans="3:44" ht="20.100000000000001" customHeight="1">
      <c r="C118" s="38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</row>
    <row r="119" spans="3:44" ht="20.100000000000001" customHeight="1">
      <c r="C119" s="38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</row>
    <row r="120" spans="3:44" ht="20.100000000000001" customHeight="1">
      <c r="C120" s="38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</row>
    <row r="121" spans="3:44" ht="20.100000000000001" customHeight="1">
      <c r="C121" s="38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</row>
    <row r="122" spans="3:44" ht="20.100000000000001" customHeight="1">
      <c r="C122" s="38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</row>
    <row r="123" spans="3:44" ht="20.100000000000001" customHeight="1">
      <c r="C123" s="38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</row>
    <row r="124" spans="3:44" ht="20.100000000000001" customHeight="1">
      <c r="C124" s="38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</row>
    <row r="125" spans="3:44" ht="20.100000000000001" customHeight="1">
      <c r="C125" s="38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</row>
    <row r="126" spans="3:44" ht="20.100000000000001" customHeight="1">
      <c r="C126" s="38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</row>
    <row r="127" spans="3:44" ht="20.100000000000001" customHeight="1">
      <c r="C127" s="38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</row>
    <row r="128" spans="3:44" ht="20.100000000000001" customHeight="1">
      <c r="C128" s="38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</row>
    <row r="129" spans="3:44" ht="20.100000000000001" customHeight="1">
      <c r="C129" s="38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</row>
    <row r="130" spans="3:44" ht="20.100000000000001" customHeight="1">
      <c r="C130" s="38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</row>
    <row r="131" spans="3:44" ht="20.100000000000001" customHeight="1">
      <c r="C131" s="38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</row>
    <row r="132" spans="3:44" ht="20.100000000000001" customHeight="1">
      <c r="C132" s="38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</row>
    <row r="133" spans="3:44" ht="20.100000000000001" customHeight="1">
      <c r="C133" s="38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</row>
    <row r="134" spans="3:44" ht="20.100000000000001" customHeight="1">
      <c r="C134" s="38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</row>
    <row r="135" spans="3:44" ht="20.100000000000001" customHeight="1">
      <c r="C135" s="38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</row>
    <row r="136" spans="3:44" ht="20.100000000000001" customHeight="1">
      <c r="C136" s="38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</row>
    <row r="137" spans="3:44" ht="20.100000000000001" customHeight="1">
      <c r="C137" s="38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</row>
    <row r="138" spans="3:44" ht="20.100000000000001" customHeight="1">
      <c r="C138" s="38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</row>
    <row r="139" spans="3:44" ht="20.100000000000001" customHeight="1">
      <c r="C139" s="38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</row>
    <row r="140" spans="3:44" ht="20.100000000000001" customHeight="1">
      <c r="C140" s="38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</row>
    <row r="141" spans="3:44" ht="20.100000000000001" customHeight="1">
      <c r="C141" s="38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</row>
    <row r="142" spans="3:44" ht="20.100000000000001" customHeight="1">
      <c r="C142" s="38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</row>
    <row r="143" spans="3:44" ht="20.100000000000001" customHeight="1">
      <c r="C143" s="38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</row>
    <row r="144" spans="3:44" ht="20.100000000000001" customHeight="1">
      <c r="C144" s="38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</row>
    <row r="145" spans="3:44" ht="20.100000000000001" customHeight="1">
      <c r="C145" s="38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</row>
    <row r="146" spans="3:44" ht="20.100000000000001" customHeight="1">
      <c r="C146" s="38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</row>
  </sheetData>
  <mergeCells count="4">
    <mergeCell ref="A1:D1"/>
    <mergeCell ref="A3:A4"/>
    <mergeCell ref="B3:C3"/>
    <mergeCell ref="D3:D4"/>
  </mergeCells>
  <printOptions horizontalCentered="1" verticalCentered="1"/>
  <pageMargins left="0" right="0" top="0" bottom="0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</sheetPr>
  <dimension ref="A1:BL123"/>
  <sheetViews>
    <sheetView zoomScaleNormal="100" zoomScaleSheetLayoutView="115" workbookViewId="0">
      <selection activeCell="A22" sqref="A22"/>
    </sheetView>
  </sheetViews>
  <sheetFormatPr defaultColWidth="9.140625" defaultRowHeight="15.75"/>
  <cols>
    <col min="1" max="1" width="35.85546875" style="37" customWidth="1"/>
    <col min="2" max="2" width="14.42578125" style="37" customWidth="1"/>
    <col min="3" max="3" width="14.42578125" style="39" customWidth="1"/>
    <col min="4" max="4" width="7.140625" style="38" customWidth="1"/>
    <col min="5" max="5" width="14.28515625" style="34" customWidth="1"/>
    <col min="6" max="6" width="13.85546875" style="34" customWidth="1"/>
    <col min="7" max="7" width="12" style="35" customWidth="1"/>
    <col min="8" max="8" width="12.140625" style="34" customWidth="1"/>
    <col min="9" max="10" width="9.140625" style="34" customWidth="1"/>
    <col min="11" max="11" width="13.140625" style="34" customWidth="1"/>
    <col min="12" max="64" width="9.140625" style="34" customWidth="1"/>
    <col min="65" max="16384" width="9.140625" style="37"/>
  </cols>
  <sheetData>
    <row r="1" spans="1:64">
      <c r="A1" s="93" t="s">
        <v>65</v>
      </c>
      <c r="B1" s="93"/>
      <c r="C1" s="93"/>
      <c r="D1" s="93"/>
      <c r="E1" s="93"/>
      <c r="F1" s="93"/>
      <c r="G1" s="93"/>
    </row>
    <row r="2" spans="1:64" ht="16.5" thickBot="1"/>
    <row r="3" spans="1:64" s="26" customFormat="1" ht="20.100000000000001" customHeight="1" thickBot="1">
      <c r="A3" s="87" t="s">
        <v>34</v>
      </c>
      <c r="B3" s="89" t="s">
        <v>56</v>
      </c>
      <c r="C3" s="90"/>
      <c r="D3" s="91" t="s">
        <v>58</v>
      </c>
      <c r="E3" s="89" t="s">
        <v>57</v>
      </c>
      <c r="F3" s="90"/>
      <c r="G3" s="91" t="s">
        <v>58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</row>
    <row r="4" spans="1:64" s="26" customFormat="1" ht="20.100000000000001" customHeight="1" thickBot="1">
      <c r="A4" s="88"/>
      <c r="B4" s="63">
        <v>42705</v>
      </c>
      <c r="C4" s="63">
        <v>43070</v>
      </c>
      <c r="D4" s="92"/>
      <c r="E4" s="63">
        <v>42705</v>
      </c>
      <c r="F4" s="63">
        <v>43070</v>
      </c>
      <c r="G4" s="92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</row>
    <row r="5" spans="1:64" s="26" customFormat="1" ht="20.100000000000001" customHeight="1">
      <c r="A5" s="29" t="s">
        <v>35</v>
      </c>
      <c r="B5" s="55">
        <f>SUM(B6:B7)</f>
        <v>4623</v>
      </c>
      <c r="C5" s="55">
        <f>SUM(C6:C7)</f>
        <v>4556</v>
      </c>
      <c r="D5" s="30">
        <f>(C5-B5)/B5*100</f>
        <v>-1.4492753623188406</v>
      </c>
      <c r="E5" s="55">
        <f>SUM(E6:E7)</f>
        <v>4686</v>
      </c>
      <c r="F5" s="55">
        <f>SUM(F6:F7)</f>
        <v>4628</v>
      </c>
      <c r="G5" s="40">
        <f>(F5-E5)/E5*100</f>
        <v>-1.2377294067434912</v>
      </c>
      <c r="H5" s="28"/>
      <c r="I5" s="25"/>
      <c r="J5" s="25"/>
      <c r="K5" s="31"/>
      <c r="L5" s="31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4" s="26" customFormat="1" ht="20.100000000000001" customHeight="1">
      <c r="A6" s="15" t="s">
        <v>29</v>
      </c>
      <c r="B6" s="9">
        <v>2378</v>
      </c>
      <c r="C6" s="9">
        <v>2395</v>
      </c>
      <c r="D6" s="65">
        <f t="shared" ref="D6:D8" si="0">(C6-B6)/B6*100</f>
        <v>0.71488645920941973</v>
      </c>
      <c r="E6" s="9">
        <v>2411</v>
      </c>
      <c r="F6" s="9">
        <v>2431</v>
      </c>
      <c r="G6" s="66">
        <f t="shared" ref="G6:G7" si="1">(F6-E6)/E6*100</f>
        <v>0.82953131480713405</v>
      </c>
      <c r="H6" s="28"/>
      <c r="I6" s="25"/>
      <c r="J6" s="25"/>
      <c r="K6" s="31"/>
      <c r="L6" s="31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</row>
    <row r="7" spans="1:64" s="26" customFormat="1" ht="20.100000000000001" customHeight="1" thickBot="1">
      <c r="A7" s="41" t="s">
        <v>30</v>
      </c>
      <c r="B7" s="56">
        <v>2245</v>
      </c>
      <c r="C7" s="56">
        <v>2161</v>
      </c>
      <c r="D7" s="42">
        <f t="shared" si="0"/>
        <v>-3.7416481069042313</v>
      </c>
      <c r="E7" s="56">
        <v>2275</v>
      </c>
      <c r="F7" s="56">
        <v>2197</v>
      </c>
      <c r="G7" s="43">
        <f t="shared" si="1"/>
        <v>-3.4285714285714288</v>
      </c>
      <c r="H7" s="28"/>
      <c r="I7" s="25"/>
      <c r="J7" s="25"/>
      <c r="K7" s="31"/>
      <c r="L7" s="31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</row>
    <row r="8" spans="1:64" ht="20.100000000000001" customHeight="1">
      <c r="A8" s="29" t="s">
        <v>36</v>
      </c>
      <c r="B8" s="55">
        <f>SUM(B9,B10,B14)</f>
        <v>262</v>
      </c>
      <c r="C8" s="55">
        <f>SUM(C9,C10,C14)</f>
        <v>251</v>
      </c>
      <c r="D8" s="30">
        <f t="shared" si="0"/>
        <v>-4.1984732824427482</v>
      </c>
      <c r="E8" s="55">
        <f>SUM(E14,E10,E9)</f>
        <v>698</v>
      </c>
      <c r="F8" s="55">
        <f>SUM(F14,F10,F9)</f>
        <v>765</v>
      </c>
      <c r="G8" s="40">
        <f t="shared" ref="G8:G16" si="2">(F8-E8)/E8*100</f>
        <v>9.5988538681948423</v>
      </c>
      <c r="H8" s="28"/>
      <c r="K8" s="36"/>
      <c r="L8" s="31"/>
    </row>
    <row r="9" spans="1:64" ht="20.100000000000001" customHeight="1">
      <c r="A9" s="15" t="s">
        <v>17</v>
      </c>
      <c r="B9" s="9">
        <v>45</v>
      </c>
      <c r="C9" s="9">
        <v>66</v>
      </c>
      <c r="D9" s="32">
        <f t="shared" ref="D9:D16" si="3">(C9-B9)/B9*100</f>
        <v>46.666666666666664</v>
      </c>
      <c r="E9" s="9">
        <v>118</v>
      </c>
      <c r="F9" s="9">
        <v>166</v>
      </c>
      <c r="G9" s="33">
        <f t="shared" si="2"/>
        <v>40.677966101694921</v>
      </c>
      <c r="H9" s="28"/>
      <c r="K9" s="31"/>
      <c r="L9" s="31"/>
    </row>
    <row r="10" spans="1:64" ht="20.100000000000001" customHeight="1">
      <c r="A10" s="15" t="s">
        <v>32</v>
      </c>
      <c r="B10" s="9">
        <v>23</v>
      </c>
      <c r="C10" s="9">
        <v>21</v>
      </c>
      <c r="D10" s="32">
        <f t="shared" si="3"/>
        <v>-8.695652173913043</v>
      </c>
      <c r="E10" s="9">
        <v>161</v>
      </c>
      <c r="F10" s="9">
        <v>154</v>
      </c>
      <c r="G10" s="33">
        <f t="shared" si="2"/>
        <v>-4.3478260869565215</v>
      </c>
      <c r="H10" s="28"/>
      <c r="K10" s="31"/>
      <c r="L10" s="31"/>
    </row>
    <row r="11" spans="1:64" ht="20.100000000000001" customHeight="1">
      <c r="A11" s="49" t="s">
        <v>38</v>
      </c>
      <c r="B11" s="58">
        <v>0</v>
      </c>
      <c r="C11" s="58">
        <v>0</v>
      </c>
      <c r="D11" s="32" t="s">
        <v>59</v>
      </c>
      <c r="E11" s="58">
        <v>0</v>
      </c>
      <c r="F11" s="58">
        <v>0</v>
      </c>
      <c r="G11" s="33" t="s">
        <v>59</v>
      </c>
      <c r="H11" s="28"/>
      <c r="K11" s="31"/>
      <c r="L11" s="31"/>
    </row>
    <row r="12" spans="1:64" ht="20.100000000000001" customHeight="1">
      <c r="A12" s="49" t="s">
        <v>37</v>
      </c>
      <c r="B12" s="58">
        <v>2</v>
      </c>
      <c r="C12" s="58">
        <v>2</v>
      </c>
      <c r="D12" s="48">
        <f t="shared" si="3"/>
        <v>0</v>
      </c>
      <c r="E12" s="58">
        <v>5</v>
      </c>
      <c r="F12" s="58">
        <v>5</v>
      </c>
      <c r="G12" s="77">
        <f t="shared" si="2"/>
        <v>0</v>
      </c>
      <c r="H12" s="28"/>
      <c r="K12" s="31"/>
      <c r="L12" s="31"/>
    </row>
    <row r="13" spans="1:64" ht="20.100000000000001" customHeight="1">
      <c r="A13" s="59" t="s">
        <v>40</v>
      </c>
      <c r="B13" s="60">
        <v>23</v>
      </c>
      <c r="C13" s="60">
        <v>21</v>
      </c>
      <c r="D13" s="61">
        <f t="shared" si="3"/>
        <v>-8.695652173913043</v>
      </c>
      <c r="E13" s="60">
        <v>156</v>
      </c>
      <c r="F13" s="60">
        <v>149</v>
      </c>
      <c r="G13" s="62">
        <f t="shared" si="2"/>
        <v>-4.4871794871794872</v>
      </c>
      <c r="H13" s="28"/>
      <c r="K13" s="31"/>
      <c r="L13" s="31"/>
    </row>
    <row r="14" spans="1:64" s="34" customFormat="1" ht="20.100000000000001" customHeight="1">
      <c r="A14" s="15" t="s">
        <v>33</v>
      </c>
      <c r="B14" s="57">
        <v>194</v>
      </c>
      <c r="C14" s="57">
        <v>164</v>
      </c>
      <c r="D14" s="47">
        <f t="shared" si="3"/>
        <v>-15.463917525773196</v>
      </c>
      <c r="E14" s="57">
        <f>SUM(E15:E17)</f>
        <v>419</v>
      </c>
      <c r="F14" s="57">
        <v>445</v>
      </c>
      <c r="G14" s="33">
        <f t="shared" si="2"/>
        <v>6.2052505966587113</v>
      </c>
      <c r="H14" s="28"/>
      <c r="K14" s="31"/>
      <c r="L14" s="31"/>
    </row>
    <row r="15" spans="1:64" s="34" customFormat="1" ht="20.100000000000001" customHeight="1">
      <c r="A15" s="49" t="s">
        <v>38</v>
      </c>
      <c r="B15" s="70">
        <v>16</v>
      </c>
      <c r="C15" s="70">
        <v>6</v>
      </c>
      <c r="D15" s="83">
        <f t="shared" si="3"/>
        <v>-62.5</v>
      </c>
      <c r="E15" s="70">
        <v>53</v>
      </c>
      <c r="F15" s="70">
        <v>33</v>
      </c>
      <c r="G15" s="77">
        <f t="shared" si="2"/>
        <v>-37.735849056603776</v>
      </c>
      <c r="H15" s="28"/>
      <c r="K15" s="31"/>
      <c r="L15" s="31"/>
    </row>
    <row r="16" spans="1:64" s="34" customFormat="1" ht="20.100000000000001" customHeight="1">
      <c r="A16" s="49" t="s">
        <v>41</v>
      </c>
      <c r="B16" s="58">
        <v>27</v>
      </c>
      <c r="C16" s="58">
        <v>27</v>
      </c>
      <c r="D16" s="48">
        <f t="shared" si="3"/>
        <v>0</v>
      </c>
      <c r="E16" s="58">
        <v>113</v>
      </c>
      <c r="F16" s="58">
        <v>154</v>
      </c>
      <c r="G16" s="77">
        <f t="shared" si="2"/>
        <v>36.283185840707965</v>
      </c>
      <c r="H16" s="28"/>
      <c r="K16" s="31"/>
      <c r="L16" s="31"/>
    </row>
    <row r="17" spans="1:64" s="34" customFormat="1" ht="20.100000000000001" customHeight="1">
      <c r="A17" s="71" t="s">
        <v>62</v>
      </c>
      <c r="B17" s="81">
        <v>186</v>
      </c>
      <c r="C17" s="81">
        <v>135</v>
      </c>
      <c r="D17" s="72">
        <f>(C17-B17)/B17*100</f>
        <v>-27.419354838709676</v>
      </c>
      <c r="E17" s="81">
        <v>253</v>
      </c>
      <c r="F17" s="81">
        <v>258</v>
      </c>
      <c r="G17" s="82">
        <f>(F17-E17)/E17*100</f>
        <v>1.9762845849802373</v>
      </c>
      <c r="H17" s="28"/>
      <c r="K17" s="31"/>
      <c r="L17" s="31"/>
    </row>
    <row r="18" spans="1:64" s="34" customFormat="1" ht="20.100000000000001" customHeight="1" thickBot="1">
      <c r="A18" s="50" t="s">
        <v>64</v>
      </c>
      <c r="B18" s="79">
        <v>1</v>
      </c>
      <c r="C18" s="79">
        <v>1</v>
      </c>
      <c r="D18" s="51">
        <f>(C18-B18)/B18*100</f>
        <v>0</v>
      </c>
      <c r="E18" s="79">
        <v>19</v>
      </c>
      <c r="F18" s="79">
        <v>21</v>
      </c>
      <c r="G18" s="80">
        <f>(F18-E18)/E18*100</f>
        <v>10.526315789473683</v>
      </c>
      <c r="H18" s="28"/>
      <c r="K18" s="31"/>
      <c r="L18" s="31"/>
    </row>
    <row r="19" spans="1:64" ht="20.100000000000001" customHeight="1">
      <c r="C19" s="38"/>
      <c r="E19" s="37"/>
      <c r="F19" s="37"/>
      <c r="G19" s="38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</row>
    <row r="20" spans="1:64" ht="20.100000000000001" customHeight="1">
      <c r="C20" s="38"/>
      <c r="E20" s="37"/>
      <c r="F20" s="37"/>
      <c r="G20" s="38"/>
      <c r="H20" s="37"/>
      <c r="I20" s="37"/>
      <c r="J20" s="37"/>
      <c r="K20" s="37"/>
      <c r="L20" s="37"/>
      <c r="M20" s="37"/>
      <c r="N20" s="37"/>
      <c r="O20" s="37"/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</row>
    <row r="21" spans="1:64" ht="20.100000000000001" customHeight="1">
      <c r="C21" s="38"/>
      <c r="E21" s="37"/>
      <c r="F21" s="37"/>
      <c r="G21" s="38"/>
      <c r="H21" s="37"/>
      <c r="I21" s="37"/>
      <c r="J21" s="37"/>
      <c r="K21" s="37"/>
      <c r="L21" s="3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</row>
    <row r="22" spans="1:64" ht="20.100000000000001" customHeight="1">
      <c r="C22" s="38"/>
      <c r="E22" s="37"/>
      <c r="F22" s="37"/>
      <c r="G22" s="38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</row>
    <row r="23" spans="1:64" ht="20.100000000000001" customHeight="1">
      <c r="C23" s="38"/>
      <c r="E23" s="37"/>
      <c r="F23" s="37"/>
      <c r="G23" s="38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</row>
    <row r="24" spans="1:64" ht="20.100000000000001" customHeight="1">
      <c r="C24" s="38"/>
      <c r="E24" s="37"/>
      <c r="F24" s="37"/>
      <c r="G24" s="38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</row>
    <row r="25" spans="1:64" ht="20.100000000000001" customHeight="1">
      <c r="C25" s="38"/>
      <c r="E25" s="37"/>
      <c r="F25" s="37"/>
      <c r="G25" s="38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</row>
    <row r="26" spans="1:64" ht="20.100000000000001" customHeight="1">
      <c r="C26" s="38"/>
      <c r="E26" s="37"/>
      <c r="F26" s="37"/>
      <c r="G26" s="38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</row>
    <row r="27" spans="1:64" ht="20.100000000000001" customHeight="1">
      <c r="C27" s="38"/>
      <c r="E27" s="37"/>
      <c r="F27" s="37"/>
      <c r="G27" s="38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</row>
    <row r="28" spans="1:64" ht="20.100000000000001" customHeight="1">
      <c r="C28" s="38"/>
      <c r="E28" s="37"/>
      <c r="F28" s="37"/>
      <c r="G28" s="38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</row>
    <row r="29" spans="1:64" ht="20.100000000000001" customHeight="1">
      <c r="C29" s="38"/>
      <c r="E29" s="37"/>
      <c r="F29" s="37"/>
      <c r="G29" s="38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</row>
    <row r="30" spans="1:64" ht="20.100000000000001" customHeight="1">
      <c r="C30" s="38"/>
      <c r="E30" s="37"/>
      <c r="F30" s="37"/>
      <c r="G30" s="38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BJ30" s="37"/>
      <c r="BK30" s="37"/>
      <c r="BL30" s="37"/>
    </row>
    <row r="31" spans="1:64" ht="20.100000000000001" customHeight="1">
      <c r="C31" s="38"/>
      <c r="E31" s="37"/>
      <c r="F31" s="37"/>
      <c r="G31" s="38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BJ31" s="37"/>
      <c r="BK31" s="37"/>
      <c r="BL31" s="37"/>
    </row>
    <row r="32" spans="1:64" ht="20.100000000000001" customHeight="1">
      <c r="C32" s="38"/>
      <c r="E32" s="37"/>
      <c r="F32" s="37"/>
      <c r="G32" s="38"/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BJ32" s="37"/>
      <c r="BK32" s="37"/>
      <c r="BL32" s="37"/>
    </row>
    <row r="33" spans="3:64" ht="20.100000000000001" customHeight="1">
      <c r="C33" s="38"/>
      <c r="E33" s="37"/>
      <c r="F33" s="37"/>
      <c r="G33" s="38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BJ33" s="37"/>
      <c r="BK33" s="37"/>
      <c r="BL33" s="37"/>
    </row>
    <row r="34" spans="3:64" ht="20.100000000000001" customHeight="1">
      <c r="C34" s="38"/>
      <c r="E34" s="37"/>
      <c r="F34" s="37"/>
      <c r="G34" s="38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BJ34" s="37"/>
      <c r="BK34" s="37"/>
      <c r="BL34" s="37"/>
    </row>
    <row r="35" spans="3:64" ht="20.100000000000001" customHeight="1">
      <c r="C35" s="38"/>
      <c r="E35" s="37"/>
      <c r="F35" s="37"/>
      <c r="G35" s="38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  <c r="AJ35" s="37"/>
      <c r="AK35" s="37"/>
      <c r="AL35" s="37"/>
      <c r="AM35" s="37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BJ35" s="37"/>
      <c r="BK35" s="37"/>
      <c r="BL35" s="37"/>
    </row>
    <row r="36" spans="3:64" ht="20.100000000000001" customHeight="1">
      <c r="C36" s="38"/>
      <c r="E36" s="37"/>
      <c r="F36" s="37"/>
      <c r="G36" s="38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BJ36" s="37"/>
      <c r="BK36" s="37"/>
      <c r="BL36" s="37"/>
    </row>
    <row r="37" spans="3:64" ht="20.100000000000001" customHeight="1">
      <c r="C37" s="38"/>
      <c r="E37" s="37"/>
      <c r="F37" s="37"/>
      <c r="G37" s="38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BJ37" s="37"/>
      <c r="BK37" s="37"/>
      <c r="BL37" s="37"/>
    </row>
    <row r="38" spans="3:64" ht="20.100000000000001" customHeight="1">
      <c r="C38" s="38"/>
      <c r="E38" s="37"/>
      <c r="F38" s="37"/>
      <c r="G38" s="38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BJ38" s="37"/>
      <c r="BK38" s="37"/>
      <c r="BL38" s="37"/>
    </row>
    <row r="39" spans="3:64" ht="20.100000000000001" customHeight="1">
      <c r="C39" s="38"/>
      <c r="E39" s="37"/>
      <c r="F39" s="37"/>
      <c r="G39" s="38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BJ39" s="37"/>
      <c r="BK39" s="37"/>
      <c r="BL39" s="37"/>
    </row>
    <row r="40" spans="3:64" ht="20.100000000000001" customHeight="1">
      <c r="C40" s="38"/>
      <c r="E40" s="37"/>
      <c r="F40" s="37"/>
      <c r="G40" s="38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BJ40" s="37"/>
      <c r="BK40" s="37"/>
      <c r="BL40" s="37"/>
    </row>
    <row r="41" spans="3:64" ht="20.100000000000001" customHeight="1">
      <c r="C41" s="38"/>
      <c r="E41" s="37"/>
      <c r="F41" s="37"/>
      <c r="G41" s="38"/>
      <c r="H41" s="37"/>
      <c r="I41" s="37"/>
      <c r="J41" s="37"/>
      <c r="K41" s="37"/>
      <c r="L41" s="37"/>
      <c r="M41" s="37"/>
      <c r="N41" s="37"/>
      <c r="O41" s="37"/>
      <c r="P41" s="37"/>
      <c r="Q41" s="37"/>
      <c r="R41" s="37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K41" s="37"/>
      <c r="AL41" s="37"/>
      <c r="AM41" s="37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BJ41" s="37"/>
      <c r="BK41" s="37"/>
      <c r="BL41" s="37"/>
    </row>
    <row r="42" spans="3:64" ht="20.100000000000001" customHeight="1">
      <c r="C42" s="38"/>
      <c r="E42" s="37"/>
      <c r="F42" s="37"/>
      <c r="G42" s="38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7"/>
      <c r="AV42" s="37"/>
      <c r="AW42" s="37"/>
      <c r="AX42" s="37"/>
      <c r="AY42" s="37"/>
      <c r="AZ42" s="37"/>
      <c r="BA42" s="37"/>
      <c r="BB42" s="37"/>
      <c r="BC42" s="37"/>
      <c r="BD42" s="37"/>
      <c r="BE42" s="37"/>
      <c r="BF42" s="37"/>
      <c r="BG42" s="37"/>
      <c r="BH42" s="37"/>
      <c r="BI42" s="37"/>
      <c r="BJ42" s="37"/>
      <c r="BK42" s="37"/>
      <c r="BL42" s="37"/>
    </row>
    <row r="43" spans="3:64" ht="20.100000000000001" customHeight="1">
      <c r="C43" s="38"/>
      <c r="E43" s="37"/>
      <c r="F43" s="37"/>
      <c r="G43" s="38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</row>
    <row r="44" spans="3:64" ht="20.100000000000001" customHeight="1">
      <c r="C44" s="38"/>
      <c r="E44" s="37"/>
      <c r="F44" s="37"/>
      <c r="G44" s="38"/>
      <c r="H44" s="37"/>
      <c r="I44" s="37"/>
      <c r="J44" s="37"/>
      <c r="K44" s="37"/>
      <c r="L44" s="37"/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BJ44" s="37"/>
      <c r="BK44" s="37"/>
      <c r="BL44" s="37"/>
    </row>
    <row r="45" spans="3:64" ht="20.100000000000001" customHeight="1">
      <c r="C45" s="38"/>
      <c r="E45" s="37"/>
      <c r="F45" s="37"/>
      <c r="G45" s="38"/>
      <c r="H45" s="37"/>
      <c r="I45" s="37"/>
      <c r="J45" s="37"/>
      <c r="K45" s="37"/>
      <c r="L45" s="37"/>
      <c r="M45" s="37"/>
      <c r="N45" s="37"/>
      <c r="O45" s="37"/>
      <c r="P45" s="37"/>
      <c r="Q45" s="37"/>
      <c r="R45" s="37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K45" s="37"/>
      <c r="AL45" s="37"/>
      <c r="AM45" s="37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BJ45" s="37"/>
      <c r="BK45" s="37"/>
      <c r="BL45" s="37"/>
    </row>
    <row r="46" spans="3:64" ht="20.100000000000001" customHeight="1">
      <c r="C46" s="38"/>
      <c r="E46" s="37"/>
      <c r="F46" s="37"/>
      <c r="G46" s="38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BJ46" s="37"/>
      <c r="BK46" s="37"/>
      <c r="BL46" s="37"/>
    </row>
    <row r="47" spans="3:64" ht="20.100000000000001" customHeight="1">
      <c r="C47" s="38"/>
      <c r="E47" s="37"/>
      <c r="F47" s="37"/>
      <c r="G47" s="38"/>
      <c r="H47" s="37"/>
      <c r="I47" s="37"/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K47" s="37"/>
      <c r="AL47" s="37"/>
      <c r="AM47" s="37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BJ47" s="37"/>
      <c r="BK47" s="37"/>
      <c r="BL47" s="37"/>
    </row>
    <row r="48" spans="3:64" ht="20.100000000000001" customHeight="1">
      <c r="C48" s="38"/>
      <c r="E48" s="37"/>
      <c r="F48" s="37"/>
      <c r="G48" s="38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BJ48" s="37"/>
      <c r="BK48" s="37"/>
      <c r="BL48" s="37"/>
    </row>
    <row r="49" spans="3:64" ht="20.100000000000001" customHeight="1">
      <c r="C49" s="38"/>
      <c r="E49" s="37"/>
      <c r="F49" s="37"/>
      <c r="G49" s="38"/>
      <c r="H49" s="37"/>
      <c r="I49" s="37"/>
      <c r="J49" s="37"/>
      <c r="K49" s="37"/>
      <c r="L49" s="37"/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K49" s="37"/>
      <c r="AL49" s="37"/>
      <c r="AM49" s="37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BJ49" s="37"/>
      <c r="BK49" s="37"/>
      <c r="BL49" s="37"/>
    </row>
    <row r="50" spans="3:64" ht="20.100000000000001" customHeight="1">
      <c r="C50" s="38"/>
      <c r="E50" s="37"/>
      <c r="F50" s="37"/>
      <c r="G50" s="38"/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K50" s="37"/>
      <c r="AL50" s="37"/>
      <c r="AM50" s="37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BJ50" s="37"/>
      <c r="BK50" s="37"/>
      <c r="BL50" s="37"/>
    </row>
    <row r="51" spans="3:64" ht="20.100000000000001" customHeight="1">
      <c r="C51" s="38"/>
      <c r="E51" s="37"/>
      <c r="F51" s="37"/>
      <c r="G51" s="38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BJ51" s="37"/>
      <c r="BK51" s="37"/>
      <c r="BL51" s="37"/>
    </row>
    <row r="52" spans="3:64" ht="20.100000000000001" customHeight="1">
      <c r="C52" s="38"/>
      <c r="E52" s="37"/>
      <c r="F52" s="37"/>
      <c r="G52" s="38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K52" s="37"/>
      <c r="AL52" s="37"/>
      <c r="AM52" s="37"/>
      <c r="AN52" s="37"/>
      <c r="AO52" s="37"/>
      <c r="AP52" s="37"/>
      <c r="AQ52" s="37"/>
      <c r="AR52" s="37"/>
      <c r="AS52" s="37"/>
      <c r="AT52" s="37"/>
      <c r="AU52" s="37"/>
      <c r="AV52" s="37"/>
      <c r="AW52" s="37"/>
      <c r="AX52" s="37"/>
      <c r="AY52" s="37"/>
      <c r="AZ52" s="37"/>
      <c r="BA52" s="37"/>
      <c r="BB52" s="37"/>
      <c r="BC52" s="37"/>
      <c r="BD52" s="37"/>
      <c r="BE52" s="37"/>
      <c r="BF52" s="37"/>
      <c r="BG52" s="37"/>
      <c r="BH52" s="37"/>
      <c r="BI52" s="37"/>
      <c r="BJ52" s="37"/>
      <c r="BK52" s="37"/>
      <c r="BL52" s="37"/>
    </row>
    <row r="53" spans="3:64" ht="20.100000000000001" customHeight="1">
      <c r="C53" s="38"/>
      <c r="E53" s="37"/>
      <c r="F53" s="37"/>
      <c r="G53" s="38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BJ53" s="37"/>
      <c r="BK53" s="37"/>
      <c r="BL53" s="37"/>
    </row>
    <row r="54" spans="3:64" ht="20.100000000000001" customHeight="1">
      <c r="C54" s="38"/>
      <c r="E54" s="37"/>
      <c r="F54" s="37"/>
      <c r="G54" s="38"/>
      <c r="H54" s="37"/>
      <c r="I54" s="37"/>
      <c r="J54" s="37"/>
      <c r="K54" s="37"/>
      <c r="L54" s="37"/>
      <c r="M54" s="37"/>
      <c r="N54" s="37"/>
      <c r="O54" s="37"/>
      <c r="P54" s="37"/>
      <c r="Q54" s="37"/>
      <c r="R54" s="37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  <c r="AF54" s="37"/>
      <c r="AG54" s="37"/>
      <c r="AH54" s="37"/>
      <c r="AI54" s="37"/>
      <c r="AJ54" s="37"/>
      <c r="AK54" s="37"/>
      <c r="AL54" s="37"/>
      <c r="AM54" s="37"/>
      <c r="AN54" s="37"/>
      <c r="AO54" s="37"/>
      <c r="AP54" s="37"/>
      <c r="AQ54" s="37"/>
      <c r="AR54" s="37"/>
      <c r="AS54" s="37"/>
      <c r="AT54" s="37"/>
      <c r="AU54" s="37"/>
      <c r="AV54" s="37"/>
      <c r="AW54" s="37"/>
      <c r="AX54" s="37"/>
      <c r="AY54" s="37"/>
      <c r="AZ54" s="37"/>
      <c r="BA54" s="37"/>
      <c r="BB54" s="37"/>
      <c r="BC54" s="37"/>
      <c r="BD54" s="37"/>
      <c r="BE54" s="37"/>
      <c r="BF54" s="37"/>
      <c r="BG54" s="37"/>
      <c r="BH54" s="37"/>
      <c r="BI54" s="37"/>
      <c r="BJ54" s="37"/>
      <c r="BK54" s="37"/>
      <c r="BL54" s="37"/>
    </row>
    <row r="55" spans="3:64" ht="20.100000000000001" customHeight="1">
      <c r="C55" s="38"/>
      <c r="E55" s="37"/>
      <c r="F55" s="37"/>
      <c r="G55" s="38"/>
      <c r="H55" s="37"/>
      <c r="I55" s="37"/>
      <c r="J55" s="37"/>
      <c r="K55" s="37"/>
      <c r="L55" s="37"/>
      <c r="M55" s="37"/>
      <c r="N55" s="37"/>
      <c r="O55" s="37"/>
      <c r="P55" s="37"/>
      <c r="Q55" s="37"/>
      <c r="R55" s="37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  <c r="AF55" s="37"/>
      <c r="AG55" s="37"/>
      <c r="AH55" s="37"/>
      <c r="AI55" s="37"/>
      <c r="AJ55" s="37"/>
      <c r="AK55" s="37"/>
      <c r="AL55" s="37"/>
      <c r="AM55" s="37"/>
      <c r="AN55" s="37"/>
      <c r="AO55" s="37"/>
      <c r="AP55" s="37"/>
      <c r="AQ55" s="37"/>
      <c r="AR55" s="37"/>
      <c r="AS55" s="37"/>
      <c r="AT55" s="37"/>
      <c r="AU55" s="37"/>
      <c r="AV55" s="37"/>
      <c r="AW55" s="37"/>
      <c r="AX55" s="37"/>
      <c r="AY55" s="37"/>
      <c r="AZ55" s="37"/>
      <c r="BA55" s="37"/>
      <c r="BB55" s="37"/>
      <c r="BC55" s="37"/>
      <c r="BD55" s="37"/>
      <c r="BE55" s="37"/>
      <c r="BF55" s="37"/>
      <c r="BG55" s="37"/>
      <c r="BH55" s="37"/>
      <c r="BI55" s="37"/>
      <c r="BJ55" s="37"/>
      <c r="BK55" s="37"/>
      <c r="BL55" s="37"/>
    </row>
    <row r="56" spans="3:64" ht="20.100000000000001" customHeight="1">
      <c r="C56" s="38"/>
      <c r="E56" s="37"/>
      <c r="F56" s="37"/>
      <c r="G56" s="38"/>
      <c r="H56" s="37"/>
      <c r="I56" s="37"/>
      <c r="J56" s="37"/>
      <c r="K56" s="37"/>
      <c r="L56" s="37"/>
      <c r="M56" s="37"/>
      <c r="N56" s="37"/>
      <c r="O56" s="37"/>
      <c r="P56" s="37"/>
      <c r="Q56" s="37"/>
      <c r="R56" s="37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  <c r="AG56" s="37"/>
      <c r="AH56" s="37"/>
      <c r="AI56" s="37"/>
      <c r="AJ56" s="37"/>
      <c r="AK56" s="37"/>
      <c r="AL56" s="37"/>
      <c r="AM56" s="37"/>
      <c r="AN56" s="37"/>
      <c r="AO56" s="37"/>
      <c r="AP56" s="37"/>
      <c r="AQ56" s="37"/>
      <c r="AR56" s="37"/>
      <c r="AS56" s="37"/>
      <c r="AT56" s="37"/>
      <c r="AU56" s="37"/>
      <c r="AV56" s="37"/>
      <c r="AW56" s="37"/>
      <c r="AX56" s="37"/>
      <c r="AY56" s="37"/>
      <c r="AZ56" s="37"/>
      <c r="BA56" s="37"/>
      <c r="BB56" s="37"/>
      <c r="BC56" s="37"/>
      <c r="BD56" s="37"/>
      <c r="BE56" s="37"/>
      <c r="BF56" s="37"/>
      <c r="BG56" s="37"/>
      <c r="BH56" s="37"/>
      <c r="BI56" s="37"/>
      <c r="BJ56" s="37"/>
      <c r="BK56" s="37"/>
      <c r="BL56" s="37"/>
    </row>
    <row r="57" spans="3:64" ht="20.100000000000001" customHeight="1">
      <c r="C57" s="38"/>
      <c r="E57" s="37"/>
      <c r="F57" s="37"/>
      <c r="G57" s="38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  <c r="AF57" s="37"/>
      <c r="AG57" s="37"/>
      <c r="AH57" s="37"/>
      <c r="AI57" s="37"/>
      <c r="AJ57" s="37"/>
      <c r="AK57" s="37"/>
      <c r="AL57" s="37"/>
      <c r="AM57" s="37"/>
      <c r="AN57" s="37"/>
      <c r="AO57" s="37"/>
      <c r="AP57" s="37"/>
      <c r="AQ57" s="37"/>
      <c r="AR57" s="37"/>
      <c r="AS57" s="37"/>
      <c r="AT57" s="37"/>
      <c r="AU57" s="37"/>
      <c r="AV57" s="37"/>
      <c r="AW57" s="37"/>
      <c r="AX57" s="37"/>
      <c r="AY57" s="37"/>
      <c r="AZ57" s="37"/>
      <c r="BA57" s="37"/>
      <c r="BB57" s="37"/>
      <c r="BC57" s="37"/>
      <c r="BD57" s="37"/>
      <c r="BE57" s="37"/>
      <c r="BF57" s="37"/>
      <c r="BG57" s="37"/>
      <c r="BH57" s="37"/>
      <c r="BI57" s="37"/>
      <c r="BJ57" s="37"/>
      <c r="BK57" s="37"/>
      <c r="BL57" s="37"/>
    </row>
    <row r="58" spans="3:64" ht="20.100000000000001" customHeight="1">
      <c r="C58" s="38"/>
      <c r="E58" s="37"/>
      <c r="F58" s="37"/>
      <c r="G58" s="38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37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  <c r="BF58" s="37"/>
      <c r="BG58" s="37"/>
      <c r="BH58" s="37"/>
      <c r="BI58" s="37"/>
      <c r="BJ58" s="37"/>
      <c r="BK58" s="37"/>
      <c r="BL58" s="37"/>
    </row>
    <row r="59" spans="3:64" ht="20.100000000000001" customHeight="1">
      <c r="C59" s="38"/>
      <c r="E59" s="37"/>
      <c r="F59" s="37"/>
      <c r="G59" s="38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37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  <c r="BF59" s="37"/>
      <c r="BG59" s="37"/>
      <c r="BH59" s="37"/>
      <c r="BI59" s="37"/>
      <c r="BJ59" s="37"/>
      <c r="BK59" s="37"/>
      <c r="BL59" s="37"/>
    </row>
    <row r="60" spans="3:64" ht="20.100000000000001" customHeight="1">
      <c r="C60" s="38"/>
      <c r="E60" s="37"/>
      <c r="F60" s="37"/>
      <c r="G60" s="38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37"/>
      <c r="AI60" s="37"/>
      <c r="AJ60" s="37"/>
      <c r="AK60" s="37"/>
      <c r="AL60" s="37"/>
      <c r="AM60" s="37"/>
      <c r="AN60" s="37"/>
      <c r="AO60" s="37"/>
      <c r="AP60" s="37"/>
      <c r="AQ60" s="37"/>
      <c r="AR60" s="37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  <c r="BF60" s="37"/>
      <c r="BG60" s="37"/>
      <c r="BH60" s="37"/>
      <c r="BI60" s="37"/>
      <c r="BJ60" s="37"/>
      <c r="BK60" s="37"/>
      <c r="BL60" s="37"/>
    </row>
    <row r="61" spans="3:64" ht="20.100000000000001" customHeight="1">
      <c r="C61" s="38"/>
      <c r="E61" s="37"/>
      <c r="F61" s="37"/>
      <c r="G61" s="38"/>
      <c r="H61" s="37"/>
      <c r="I61" s="37"/>
      <c r="J61" s="37"/>
      <c r="K61" s="37"/>
      <c r="L61" s="37"/>
      <c r="M61" s="37"/>
      <c r="N61" s="37"/>
      <c r="O61" s="37"/>
      <c r="P61" s="37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  <c r="AF61" s="37"/>
      <c r="AG61" s="37"/>
      <c r="AH61" s="37"/>
      <c r="AI61" s="37"/>
      <c r="AJ61" s="37"/>
      <c r="AK61" s="37"/>
      <c r="AL61" s="37"/>
      <c r="AM61" s="37"/>
      <c r="AN61" s="37"/>
      <c r="AO61" s="37"/>
      <c r="AP61" s="37"/>
      <c r="AQ61" s="37"/>
      <c r="AR61" s="37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  <c r="BF61" s="37"/>
      <c r="BG61" s="37"/>
      <c r="BH61" s="37"/>
      <c r="BI61" s="37"/>
      <c r="BJ61" s="37"/>
      <c r="BK61" s="37"/>
      <c r="BL61" s="37"/>
    </row>
    <row r="62" spans="3:64" ht="20.100000000000001" customHeight="1">
      <c r="C62" s="38"/>
      <c r="E62" s="37"/>
      <c r="F62" s="37"/>
      <c r="G62" s="38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  <c r="AG62" s="37"/>
      <c r="AH62" s="37"/>
      <c r="AI62" s="37"/>
      <c r="AJ62" s="37"/>
      <c r="AK62" s="37"/>
      <c r="AL62" s="37"/>
      <c r="AM62" s="37"/>
      <c r="AN62" s="37"/>
      <c r="AO62" s="37"/>
      <c r="AP62" s="37"/>
      <c r="AQ62" s="37"/>
      <c r="AR62" s="37"/>
      <c r="AS62" s="37"/>
      <c r="AT62" s="37"/>
      <c r="AU62" s="37"/>
      <c r="AV62" s="37"/>
      <c r="AW62" s="37"/>
      <c r="AX62" s="37"/>
      <c r="AY62" s="37"/>
      <c r="AZ62" s="37"/>
      <c r="BA62" s="37"/>
      <c r="BB62" s="37"/>
      <c r="BC62" s="37"/>
      <c r="BD62" s="37"/>
      <c r="BE62" s="37"/>
      <c r="BF62" s="37"/>
      <c r="BG62" s="37"/>
      <c r="BH62" s="37"/>
      <c r="BI62" s="37"/>
      <c r="BJ62" s="37"/>
      <c r="BK62" s="37"/>
      <c r="BL62" s="37"/>
    </row>
    <row r="63" spans="3:64" ht="20.100000000000001" customHeight="1">
      <c r="C63" s="38"/>
      <c r="E63" s="37"/>
      <c r="F63" s="37"/>
      <c r="G63" s="38"/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  <c r="AF63" s="37"/>
      <c r="AG63" s="37"/>
      <c r="AH63" s="37"/>
      <c r="AI63" s="37"/>
      <c r="AJ63" s="37"/>
      <c r="AK63" s="37"/>
      <c r="AL63" s="37"/>
      <c r="AM63" s="37"/>
      <c r="AN63" s="37"/>
      <c r="AO63" s="37"/>
      <c r="AP63" s="37"/>
      <c r="AQ63" s="37"/>
      <c r="AR63" s="37"/>
      <c r="AS63" s="37"/>
      <c r="AT63" s="37"/>
      <c r="AU63" s="37"/>
      <c r="AV63" s="37"/>
      <c r="AW63" s="37"/>
      <c r="AX63" s="37"/>
      <c r="AY63" s="37"/>
      <c r="AZ63" s="37"/>
      <c r="BA63" s="37"/>
      <c r="BB63" s="37"/>
      <c r="BC63" s="37"/>
      <c r="BD63" s="37"/>
      <c r="BE63" s="37"/>
      <c r="BF63" s="37"/>
      <c r="BG63" s="37"/>
      <c r="BH63" s="37"/>
      <c r="BI63" s="37"/>
      <c r="BJ63" s="37"/>
      <c r="BK63" s="37"/>
      <c r="BL63" s="37"/>
    </row>
    <row r="64" spans="3:64" ht="20.100000000000001" customHeight="1">
      <c r="C64" s="38"/>
      <c r="E64" s="37"/>
      <c r="F64" s="37"/>
      <c r="G64" s="38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7"/>
      <c r="AI64" s="37"/>
      <c r="AJ64" s="37"/>
      <c r="AK64" s="37"/>
      <c r="AL64" s="37"/>
      <c r="AM64" s="37"/>
      <c r="AN64" s="37"/>
      <c r="AO64" s="37"/>
      <c r="AP64" s="37"/>
      <c r="AQ64" s="37"/>
      <c r="AR64" s="37"/>
      <c r="AS64" s="37"/>
      <c r="AT64" s="37"/>
      <c r="AU64" s="37"/>
      <c r="AV64" s="37"/>
      <c r="AW64" s="37"/>
      <c r="AX64" s="37"/>
      <c r="AY64" s="37"/>
      <c r="AZ64" s="37"/>
      <c r="BA64" s="37"/>
      <c r="BB64" s="37"/>
      <c r="BC64" s="37"/>
      <c r="BD64" s="37"/>
      <c r="BE64" s="37"/>
      <c r="BF64" s="37"/>
      <c r="BG64" s="37"/>
      <c r="BH64" s="37"/>
      <c r="BI64" s="37"/>
      <c r="BJ64" s="37"/>
      <c r="BK64" s="37"/>
      <c r="BL64" s="37"/>
    </row>
    <row r="65" spans="3:64" ht="20.100000000000001" customHeight="1">
      <c r="C65" s="38"/>
      <c r="E65" s="37"/>
      <c r="F65" s="37"/>
      <c r="G65" s="38"/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  <c r="AF65" s="37"/>
      <c r="AG65" s="37"/>
      <c r="AH65" s="37"/>
      <c r="AI65" s="37"/>
      <c r="AJ65" s="37"/>
      <c r="AK65" s="37"/>
      <c r="AL65" s="37"/>
      <c r="AM65" s="37"/>
      <c r="AN65" s="37"/>
      <c r="AO65" s="37"/>
      <c r="AP65" s="37"/>
      <c r="AQ65" s="37"/>
      <c r="AR65" s="37"/>
      <c r="AS65" s="37"/>
      <c r="AT65" s="37"/>
      <c r="AU65" s="37"/>
      <c r="AV65" s="37"/>
      <c r="AW65" s="37"/>
      <c r="AX65" s="37"/>
      <c r="AY65" s="37"/>
      <c r="AZ65" s="37"/>
      <c r="BA65" s="37"/>
      <c r="BB65" s="37"/>
      <c r="BC65" s="37"/>
      <c r="BD65" s="37"/>
      <c r="BE65" s="37"/>
      <c r="BF65" s="37"/>
      <c r="BG65" s="37"/>
      <c r="BH65" s="37"/>
      <c r="BI65" s="37"/>
      <c r="BJ65" s="37"/>
      <c r="BK65" s="37"/>
      <c r="BL65" s="37"/>
    </row>
    <row r="66" spans="3:64" ht="20.100000000000001" customHeight="1">
      <c r="C66" s="38"/>
      <c r="E66" s="37"/>
      <c r="F66" s="37"/>
      <c r="G66" s="38"/>
      <c r="H66" s="37"/>
      <c r="I66" s="37"/>
      <c r="J66" s="37"/>
      <c r="K66" s="37"/>
      <c r="L66" s="37"/>
      <c r="M66" s="37"/>
      <c r="N66" s="37"/>
      <c r="O66" s="37"/>
      <c r="P66" s="37"/>
      <c r="Q66" s="37"/>
      <c r="R66" s="37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  <c r="AF66" s="37"/>
      <c r="AG66" s="37"/>
      <c r="AH66" s="37"/>
      <c r="AI66" s="37"/>
      <c r="AJ66" s="37"/>
      <c r="AK66" s="37"/>
      <c r="AL66" s="37"/>
      <c r="AM66" s="37"/>
      <c r="AN66" s="37"/>
      <c r="AO66" s="37"/>
      <c r="AP66" s="37"/>
      <c r="AQ66" s="37"/>
      <c r="AR66" s="37"/>
      <c r="AS66" s="37"/>
      <c r="AT66" s="37"/>
      <c r="AU66" s="37"/>
      <c r="AV66" s="37"/>
      <c r="AW66" s="37"/>
      <c r="AX66" s="37"/>
      <c r="AY66" s="37"/>
      <c r="AZ66" s="37"/>
      <c r="BA66" s="37"/>
      <c r="BB66" s="37"/>
      <c r="BC66" s="37"/>
      <c r="BD66" s="37"/>
      <c r="BE66" s="37"/>
      <c r="BF66" s="37"/>
      <c r="BG66" s="37"/>
      <c r="BH66" s="37"/>
      <c r="BI66" s="37"/>
      <c r="BJ66" s="37"/>
      <c r="BK66" s="37"/>
      <c r="BL66" s="37"/>
    </row>
    <row r="67" spans="3:64" ht="20.100000000000001" customHeight="1">
      <c r="C67" s="38"/>
      <c r="E67" s="37"/>
      <c r="F67" s="37"/>
      <c r="G67" s="38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37"/>
      <c r="AS67" s="37"/>
      <c r="AT67" s="37"/>
      <c r="AU67" s="37"/>
      <c r="AV67" s="37"/>
      <c r="AW67" s="37"/>
      <c r="AX67" s="37"/>
      <c r="AY67" s="37"/>
      <c r="AZ67" s="37"/>
      <c r="BA67" s="37"/>
      <c r="BB67" s="37"/>
      <c r="BC67" s="37"/>
      <c r="BD67" s="37"/>
      <c r="BE67" s="37"/>
      <c r="BF67" s="37"/>
      <c r="BG67" s="37"/>
      <c r="BH67" s="37"/>
      <c r="BI67" s="37"/>
      <c r="BJ67" s="37"/>
      <c r="BK67" s="37"/>
      <c r="BL67" s="37"/>
    </row>
    <row r="68" spans="3:64" ht="20.100000000000001" customHeight="1">
      <c r="C68" s="38"/>
      <c r="E68" s="37"/>
      <c r="F68" s="37"/>
      <c r="G68" s="38"/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  <c r="AF68" s="37"/>
      <c r="AG68" s="37"/>
      <c r="AH68" s="37"/>
      <c r="AI68" s="37"/>
      <c r="AJ68" s="37"/>
      <c r="AK68" s="37"/>
      <c r="AL68" s="37"/>
      <c r="AM68" s="37"/>
      <c r="AN68" s="37"/>
      <c r="AO68" s="37"/>
      <c r="AP68" s="37"/>
      <c r="AQ68" s="37"/>
      <c r="AR68" s="37"/>
      <c r="AS68" s="37"/>
      <c r="AT68" s="37"/>
      <c r="AU68" s="37"/>
      <c r="AV68" s="37"/>
      <c r="AW68" s="37"/>
      <c r="AX68" s="37"/>
      <c r="AY68" s="37"/>
      <c r="AZ68" s="37"/>
      <c r="BA68" s="37"/>
      <c r="BB68" s="37"/>
      <c r="BC68" s="37"/>
      <c r="BD68" s="37"/>
      <c r="BE68" s="37"/>
      <c r="BF68" s="37"/>
      <c r="BG68" s="37"/>
      <c r="BH68" s="37"/>
      <c r="BI68" s="37"/>
      <c r="BJ68" s="37"/>
      <c r="BK68" s="37"/>
      <c r="BL68" s="37"/>
    </row>
    <row r="69" spans="3:64" ht="20.100000000000001" customHeight="1">
      <c r="C69" s="38"/>
      <c r="E69" s="37"/>
      <c r="F69" s="37"/>
      <c r="G69" s="38"/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  <c r="AH69" s="37"/>
      <c r="AI69" s="37"/>
      <c r="AJ69" s="37"/>
      <c r="AK69" s="37"/>
      <c r="AL69" s="37"/>
      <c r="AM69" s="37"/>
      <c r="AN69" s="37"/>
      <c r="AO69" s="37"/>
      <c r="AP69" s="37"/>
      <c r="AQ69" s="37"/>
      <c r="AR69" s="37"/>
      <c r="AS69" s="37"/>
      <c r="AT69" s="37"/>
      <c r="AU69" s="37"/>
      <c r="AV69" s="37"/>
      <c r="AW69" s="37"/>
      <c r="AX69" s="37"/>
      <c r="AY69" s="37"/>
      <c r="AZ69" s="37"/>
      <c r="BA69" s="37"/>
      <c r="BB69" s="37"/>
      <c r="BC69" s="37"/>
      <c r="BD69" s="37"/>
      <c r="BE69" s="37"/>
      <c r="BF69" s="37"/>
      <c r="BG69" s="37"/>
      <c r="BH69" s="37"/>
      <c r="BI69" s="37"/>
      <c r="BJ69" s="37"/>
      <c r="BK69" s="37"/>
      <c r="BL69" s="37"/>
    </row>
    <row r="70" spans="3:64" ht="20.100000000000001" customHeight="1">
      <c r="C70" s="38"/>
      <c r="E70" s="37"/>
      <c r="F70" s="37"/>
      <c r="G70" s="38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7"/>
      <c r="AR70" s="37"/>
      <c r="AS70" s="37"/>
      <c r="AT70" s="37"/>
      <c r="AU70" s="37"/>
      <c r="AV70" s="37"/>
      <c r="AW70" s="37"/>
      <c r="AX70" s="37"/>
      <c r="AY70" s="37"/>
      <c r="AZ70" s="37"/>
      <c r="BA70" s="37"/>
      <c r="BB70" s="37"/>
      <c r="BC70" s="37"/>
      <c r="BD70" s="37"/>
      <c r="BE70" s="37"/>
      <c r="BF70" s="37"/>
      <c r="BG70" s="37"/>
      <c r="BH70" s="37"/>
      <c r="BI70" s="37"/>
      <c r="BJ70" s="37"/>
      <c r="BK70" s="37"/>
      <c r="BL70" s="37"/>
    </row>
    <row r="71" spans="3:64" ht="20.100000000000001" customHeight="1">
      <c r="C71" s="38"/>
      <c r="E71" s="37"/>
      <c r="F71" s="37"/>
      <c r="G71" s="38"/>
      <c r="H71" s="37"/>
      <c r="I71" s="37"/>
      <c r="J71" s="37"/>
      <c r="K71" s="37"/>
      <c r="L71" s="37"/>
      <c r="M71" s="37"/>
      <c r="N71" s="37"/>
      <c r="O71" s="37"/>
      <c r="P71" s="37"/>
      <c r="Q71" s="37"/>
      <c r="R71" s="37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  <c r="AF71" s="37"/>
      <c r="AG71" s="37"/>
      <c r="AH71" s="37"/>
      <c r="AI71" s="37"/>
      <c r="AJ71" s="37"/>
      <c r="AK71" s="37"/>
      <c r="AL71" s="37"/>
      <c r="AM71" s="37"/>
      <c r="AN71" s="37"/>
      <c r="AO71" s="37"/>
      <c r="AP71" s="37"/>
      <c r="AQ71" s="37"/>
      <c r="AR71" s="37"/>
      <c r="AS71" s="37"/>
      <c r="AT71" s="37"/>
      <c r="AU71" s="37"/>
      <c r="AV71" s="37"/>
      <c r="AW71" s="37"/>
      <c r="AX71" s="37"/>
      <c r="AY71" s="37"/>
      <c r="AZ71" s="37"/>
      <c r="BA71" s="37"/>
      <c r="BB71" s="37"/>
      <c r="BC71" s="37"/>
      <c r="BD71" s="37"/>
      <c r="BE71" s="37"/>
      <c r="BF71" s="37"/>
      <c r="BG71" s="37"/>
      <c r="BH71" s="37"/>
      <c r="BI71" s="37"/>
      <c r="BJ71" s="37"/>
      <c r="BK71" s="37"/>
      <c r="BL71" s="37"/>
    </row>
    <row r="72" spans="3:64" ht="20.100000000000001" customHeight="1">
      <c r="C72" s="38"/>
      <c r="E72" s="37"/>
      <c r="F72" s="37"/>
      <c r="G72" s="38"/>
      <c r="H72" s="37"/>
      <c r="I72" s="37"/>
      <c r="J72" s="37"/>
      <c r="K72" s="37"/>
      <c r="L72" s="37"/>
      <c r="M72" s="37"/>
      <c r="N72" s="37"/>
      <c r="O72" s="37"/>
      <c r="P72" s="37"/>
      <c r="Q72" s="37"/>
      <c r="R72" s="37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  <c r="AF72" s="37"/>
      <c r="AG72" s="37"/>
      <c r="AH72" s="37"/>
      <c r="AI72" s="37"/>
      <c r="AJ72" s="37"/>
      <c r="AK72" s="37"/>
      <c r="AL72" s="37"/>
      <c r="AM72" s="37"/>
      <c r="AN72" s="37"/>
      <c r="AO72" s="37"/>
      <c r="AP72" s="37"/>
      <c r="AQ72" s="37"/>
      <c r="AR72" s="37"/>
      <c r="AS72" s="37"/>
      <c r="AT72" s="37"/>
      <c r="AU72" s="37"/>
      <c r="AV72" s="37"/>
      <c r="AW72" s="37"/>
      <c r="AX72" s="37"/>
      <c r="AY72" s="37"/>
      <c r="AZ72" s="37"/>
      <c r="BA72" s="37"/>
      <c r="BB72" s="37"/>
      <c r="BC72" s="37"/>
      <c r="BD72" s="37"/>
      <c r="BE72" s="37"/>
      <c r="BF72" s="37"/>
      <c r="BG72" s="37"/>
      <c r="BH72" s="37"/>
      <c r="BI72" s="37"/>
      <c r="BJ72" s="37"/>
      <c r="BK72" s="37"/>
      <c r="BL72" s="37"/>
    </row>
    <row r="73" spans="3:64" ht="20.100000000000001" customHeight="1">
      <c r="C73" s="38"/>
      <c r="E73" s="37"/>
      <c r="F73" s="37"/>
      <c r="G73" s="38"/>
      <c r="H73" s="37"/>
      <c r="I73" s="37"/>
      <c r="J73" s="37"/>
      <c r="K73" s="37"/>
      <c r="L73" s="37"/>
      <c r="M73" s="37"/>
      <c r="N73" s="37"/>
      <c r="O73" s="37"/>
      <c r="P73" s="37"/>
      <c r="Q73" s="37"/>
      <c r="R73" s="37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  <c r="AF73" s="37"/>
      <c r="AG73" s="37"/>
      <c r="AH73" s="37"/>
      <c r="AI73" s="37"/>
      <c r="AJ73" s="37"/>
      <c r="AK73" s="37"/>
      <c r="AL73" s="37"/>
      <c r="AM73" s="37"/>
      <c r="AN73" s="37"/>
      <c r="AO73" s="37"/>
      <c r="AP73" s="37"/>
      <c r="AQ73" s="37"/>
      <c r="AR73" s="37"/>
      <c r="AS73" s="37"/>
      <c r="AT73" s="37"/>
      <c r="AU73" s="37"/>
      <c r="AV73" s="37"/>
      <c r="AW73" s="37"/>
      <c r="AX73" s="37"/>
      <c r="AY73" s="37"/>
      <c r="AZ73" s="37"/>
      <c r="BA73" s="37"/>
      <c r="BB73" s="37"/>
      <c r="BC73" s="37"/>
      <c r="BD73" s="37"/>
      <c r="BE73" s="37"/>
      <c r="BF73" s="37"/>
      <c r="BG73" s="37"/>
      <c r="BH73" s="37"/>
      <c r="BI73" s="37"/>
      <c r="BJ73" s="37"/>
      <c r="BK73" s="37"/>
      <c r="BL73" s="37"/>
    </row>
    <row r="74" spans="3:64" ht="20.100000000000001" customHeight="1">
      <c r="C74" s="38"/>
      <c r="E74" s="37"/>
      <c r="F74" s="37"/>
      <c r="G74" s="38"/>
      <c r="H74" s="37"/>
      <c r="I74" s="37"/>
      <c r="J74" s="37"/>
      <c r="K74" s="37"/>
      <c r="L74" s="37"/>
      <c r="M74" s="37"/>
      <c r="N74" s="37"/>
      <c r="O74" s="37"/>
      <c r="P74" s="37"/>
      <c r="Q74" s="37"/>
      <c r="R74" s="37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  <c r="AG74" s="37"/>
      <c r="AH74" s="37"/>
      <c r="AI74" s="37"/>
      <c r="AJ74" s="37"/>
      <c r="AK74" s="37"/>
      <c r="AL74" s="37"/>
      <c r="AM74" s="37"/>
      <c r="AN74" s="37"/>
      <c r="AO74" s="37"/>
      <c r="AP74" s="37"/>
      <c r="AQ74" s="37"/>
      <c r="AR74" s="37"/>
      <c r="AS74" s="37"/>
      <c r="AT74" s="37"/>
      <c r="AU74" s="37"/>
      <c r="AV74" s="37"/>
      <c r="AW74" s="37"/>
      <c r="AX74" s="37"/>
      <c r="AY74" s="37"/>
      <c r="AZ74" s="37"/>
      <c r="BA74" s="37"/>
      <c r="BB74" s="37"/>
      <c r="BC74" s="37"/>
      <c r="BD74" s="37"/>
      <c r="BE74" s="37"/>
      <c r="BF74" s="37"/>
      <c r="BG74" s="37"/>
      <c r="BH74" s="37"/>
      <c r="BI74" s="37"/>
      <c r="BJ74" s="37"/>
      <c r="BK74" s="37"/>
      <c r="BL74" s="37"/>
    </row>
    <row r="75" spans="3:64" ht="20.100000000000001" customHeight="1">
      <c r="C75" s="38"/>
      <c r="E75" s="37"/>
      <c r="F75" s="37"/>
      <c r="G75" s="38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37"/>
      <c r="AI75" s="37"/>
      <c r="AJ75" s="37"/>
      <c r="AK75" s="37"/>
      <c r="AL75" s="37"/>
      <c r="AM75" s="37"/>
      <c r="AN75" s="37"/>
      <c r="AO75" s="37"/>
      <c r="AP75" s="37"/>
      <c r="AQ75" s="37"/>
      <c r="AR75" s="37"/>
      <c r="AS75" s="37"/>
      <c r="AT75" s="37"/>
      <c r="AU75" s="37"/>
      <c r="AV75" s="37"/>
      <c r="AW75" s="37"/>
      <c r="AX75" s="37"/>
      <c r="AY75" s="37"/>
      <c r="AZ75" s="37"/>
      <c r="BA75" s="37"/>
      <c r="BB75" s="37"/>
      <c r="BC75" s="37"/>
      <c r="BD75" s="37"/>
      <c r="BE75" s="37"/>
      <c r="BF75" s="37"/>
      <c r="BG75" s="37"/>
      <c r="BH75" s="37"/>
      <c r="BI75" s="37"/>
      <c r="BJ75" s="37"/>
      <c r="BK75" s="37"/>
      <c r="BL75" s="37"/>
    </row>
    <row r="76" spans="3:64" ht="20.100000000000001" customHeight="1">
      <c r="C76" s="38"/>
      <c r="E76" s="37"/>
      <c r="F76" s="37"/>
      <c r="G76" s="38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7"/>
      <c r="AS76" s="37"/>
      <c r="AT76" s="37"/>
      <c r="AU76" s="37"/>
      <c r="AV76" s="37"/>
      <c r="AW76" s="37"/>
      <c r="AX76" s="37"/>
      <c r="AY76" s="37"/>
      <c r="AZ76" s="37"/>
      <c r="BA76" s="37"/>
      <c r="BB76" s="37"/>
      <c r="BC76" s="37"/>
      <c r="BD76" s="37"/>
      <c r="BE76" s="37"/>
      <c r="BF76" s="37"/>
      <c r="BG76" s="37"/>
      <c r="BH76" s="37"/>
      <c r="BI76" s="37"/>
      <c r="BJ76" s="37"/>
      <c r="BK76" s="37"/>
      <c r="BL76" s="37"/>
    </row>
    <row r="77" spans="3:64" ht="20.100000000000001" customHeight="1">
      <c r="C77" s="38"/>
      <c r="E77" s="37"/>
      <c r="F77" s="37"/>
      <c r="G77" s="38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  <c r="AU77" s="37"/>
      <c r="AV77" s="37"/>
      <c r="AW77" s="37"/>
      <c r="AX77" s="37"/>
      <c r="AY77" s="37"/>
      <c r="AZ77" s="37"/>
      <c r="BA77" s="37"/>
      <c r="BB77" s="37"/>
      <c r="BC77" s="37"/>
      <c r="BD77" s="37"/>
      <c r="BE77" s="37"/>
      <c r="BF77" s="37"/>
      <c r="BG77" s="37"/>
      <c r="BH77" s="37"/>
      <c r="BI77" s="37"/>
      <c r="BJ77" s="37"/>
      <c r="BK77" s="37"/>
      <c r="BL77" s="37"/>
    </row>
    <row r="78" spans="3:64" ht="20.100000000000001" customHeight="1">
      <c r="C78" s="38"/>
      <c r="E78" s="37"/>
      <c r="F78" s="37"/>
      <c r="G78" s="38"/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  <c r="AU78" s="37"/>
      <c r="AV78" s="37"/>
      <c r="AW78" s="37"/>
      <c r="AX78" s="37"/>
      <c r="AY78" s="37"/>
      <c r="AZ78" s="37"/>
      <c r="BA78" s="37"/>
      <c r="BB78" s="37"/>
      <c r="BC78" s="37"/>
      <c r="BD78" s="37"/>
      <c r="BE78" s="37"/>
      <c r="BF78" s="37"/>
      <c r="BG78" s="37"/>
      <c r="BH78" s="37"/>
      <c r="BI78" s="37"/>
      <c r="BJ78" s="37"/>
      <c r="BK78" s="37"/>
      <c r="BL78" s="37"/>
    </row>
    <row r="79" spans="3:64" ht="20.100000000000001" customHeight="1">
      <c r="C79" s="38"/>
      <c r="E79" s="37"/>
      <c r="F79" s="37"/>
      <c r="G79" s="38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7"/>
      <c r="AR79" s="37"/>
      <c r="AS79" s="37"/>
      <c r="AT79" s="37"/>
      <c r="AU79" s="37"/>
      <c r="AV79" s="37"/>
      <c r="AW79" s="37"/>
      <c r="AX79" s="37"/>
      <c r="AY79" s="37"/>
      <c r="AZ79" s="37"/>
      <c r="BA79" s="37"/>
      <c r="BB79" s="37"/>
      <c r="BC79" s="37"/>
      <c r="BD79" s="37"/>
      <c r="BE79" s="37"/>
      <c r="BF79" s="37"/>
      <c r="BG79" s="37"/>
      <c r="BH79" s="37"/>
      <c r="BI79" s="37"/>
      <c r="BJ79" s="37"/>
      <c r="BK79" s="37"/>
      <c r="BL79" s="37"/>
    </row>
    <row r="80" spans="3:64" ht="20.100000000000001" customHeight="1">
      <c r="C80" s="38"/>
      <c r="E80" s="37"/>
      <c r="F80" s="37"/>
      <c r="G80" s="38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7"/>
      <c r="AJ80" s="37"/>
      <c r="AK80" s="37"/>
      <c r="AL80" s="37"/>
      <c r="AM80" s="37"/>
      <c r="AN80" s="37"/>
      <c r="AO80" s="37"/>
      <c r="AP80" s="37"/>
      <c r="AQ80" s="37"/>
      <c r="AR80" s="37"/>
      <c r="AS80" s="37"/>
      <c r="AT80" s="37"/>
      <c r="AU80" s="37"/>
      <c r="AV80" s="37"/>
      <c r="AW80" s="37"/>
      <c r="AX80" s="37"/>
      <c r="AY80" s="37"/>
      <c r="AZ80" s="37"/>
      <c r="BA80" s="37"/>
      <c r="BB80" s="37"/>
      <c r="BC80" s="37"/>
      <c r="BD80" s="37"/>
      <c r="BE80" s="37"/>
      <c r="BF80" s="37"/>
      <c r="BG80" s="37"/>
      <c r="BH80" s="37"/>
      <c r="BI80" s="37"/>
      <c r="BJ80" s="37"/>
      <c r="BK80" s="37"/>
      <c r="BL80" s="37"/>
    </row>
    <row r="81" spans="3:64" ht="20.100000000000001" customHeight="1">
      <c r="C81" s="38"/>
      <c r="E81" s="37"/>
      <c r="F81" s="37"/>
      <c r="G81" s="38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7"/>
      <c r="AR81" s="37"/>
      <c r="AS81" s="37"/>
      <c r="AT81" s="37"/>
      <c r="AU81" s="37"/>
      <c r="AV81" s="37"/>
      <c r="AW81" s="37"/>
      <c r="AX81" s="37"/>
      <c r="AY81" s="37"/>
      <c r="AZ81" s="37"/>
      <c r="BA81" s="37"/>
      <c r="BB81" s="37"/>
      <c r="BC81" s="37"/>
      <c r="BD81" s="37"/>
      <c r="BE81" s="37"/>
      <c r="BF81" s="37"/>
      <c r="BG81" s="37"/>
      <c r="BH81" s="37"/>
      <c r="BI81" s="37"/>
      <c r="BJ81" s="37"/>
      <c r="BK81" s="37"/>
      <c r="BL81" s="37"/>
    </row>
    <row r="82" spans="3:64" ht="20.100000000000001" customHeight="1">
      <c r="C82" s="38"/>
      <c r="E82" s="37"/>
      <c r="F82" s="37"/>
      <c r="G82" s="38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7"/>
      <c r="AS82" s="37"/>
      <c r="AT82" s="37"/>
      <c r="AU82" s="37"/>
      <c r="AV82" s="37"/>
      <c r="AW82" s="37"/>
      <c r="AX82" s="37"/>
      <c r="AY82" s="37"/>
      <c r="AZ82" s="37"/>
      <c r="BA82" s="37"/>
      <c r="BB82" s="37"/>
      <c r="BC82" s="37"/>
      <c r="BD82" s="37"/>
      <c r="BE82" s="37"/>
      <c r="BF82" s="37"/>
      <c r="BG82" s="37"/>
      <c r="BH82" s="37"/>
      <c r="BI82" s="37"/>
      <c r="BJ82" s="37"/>
      <c r="BK82" s="37"/>
      <c r="BL82" s="37"/>
    </row>
    <row r="83" spans="3:64" ht="20.100000000000001" customHeight="1">
      <c r="C83" s="38"/>
      <c r="E83" s="37"/>
      <c r="F83" s="37"/>
      <c r="G83" s="38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7"/>
      <c r="AS83" s="37"/>
      <c r="AT83" s="37"/>
      <c r="AU83" s="37"/>
      <c r="AV83" s="37"/>
      <c r="AW83" s="37"/>
      <c r="AX83" s="37"/>
      <c r="AY83" s="37"/>
      <c r="AZ83" s="37"/>
      <c r="BA83" s="37"/>
      <c r="BB83" s="37"/>
      <c r="BC83" s="37"/>
      <c r="BD83" s="37"/>
      <c r="BE83" s="37"/>
      <c r="BF83" s="37"/>
      <c r="BG83" s="37"/>
      <c r="BH83" s="37"/>
      <c r="BI83" s="37"/>
      <c r="BJ83" s="37"/>
      <c r="BK83" s="37"/>
      <c r="BL83" s="37"/>
    </row>
    <row r="84" spans="3:64" ht="20.100000000000001" customHeight="1">
      <c r="C84" s="38"/>
      <c r="E84" s="37"/>
      <c r="F84" s="37"/>
      <c r="G84" s="38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7"/>
      <c r="AR84" s="37"/>
      <c r="AS84" s="37"/>
      <c r="AT84" s="37"/>
      <c r="AU84" s="37"/>
      <c r="AV84" s="37"/>
      <c r="AW84" s="37"/>
      <c r="AX84" s="37"/>
      <c r="AY84" s="37"/>
      <c r="AZ84" s="37"/>
      <c r="BA84" s="37"/>
      <c r="BB84" s="37"/>
      <c r="BC84" s="37"/>
      <c r="BD84" s="37"/>
      <c r="BE84" s="37"/>
      <c r="BF84" s="37"/>
      <c r="BG84" s="37"/>
      <c r="BH84" s="37"/>
      <c r="BI84" s="37"/>
      <c r="BJ84" s="37"/>
      <c r="BK84" s="37"/>
      <c r="BL84" s="37"/>
    </row>
    <row r="85" spans="3:64" ht="20.100000000000001" customHeight="1">
      <c r="C85" s="38"/>
      <c r="E85" s="37"/>
      <c r="F85" s="37"/>
      <c r="G85" s="38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  <c r="AG85" s="37"/>
      <c r="AH85" s="37"/>
      <c r="AI85" s="37"/>
      <c r="AJ85" s="37"/>
      <c r="AK85" s="37"/>
      <c r="AL85" s="37"/>
      <c r="AM85" s="37"/>
      <c r="AN85" s="37"/>
      <c r="AO85" s="37"/>
      <c r="AP85" s="37"/>
      <c r="AQ85" s="37"/>
      <c r="AR85" s="37"/>
      <c r="AS85" s="37"/>
      <c r="AT85" s="37"/>
      <c r="AU85" s="37"/>
      <c r="AV85" s="37"/>
      <c r="AW85" s="37"/>
      <c r="AX85" s="37"/>
      <c r="AY85" s="37"/>
      <c r="AZ85" s="37"/>
      <c r="BA85" s="37"/>
      <c r="BB85" s="37"/>
      <c r="BC85" s="37"/>
      <c r="BD85" s="37"/>
      <c r="BE85" s="37"/>
      <c r="BF85" s="37"/>
      <c r="BG85" s="37"/>
      <c r="BH85" s="37"/>
      <c r="BI85" s="37"/>
      <c r="BJ85" s="37"/>
      <c r="BK85" s="37"/>
      <c r="BL85" s="37"/>
    </row>
    <row r="86" spans="3:64" ht="20.100000000000001" customHeight="1">
      <c r="C86" s="38"/>
      <c r="E86" s="37"/>
      <c r="F86" s="37"/>
      <c r="G86" s="38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7"/>
      <c r="AS86" s="37"/>
      <c r="AT86" s="37"/>
      <c r="AU86" s="37"/>
      <c r="AV86" s="37"/>
      <c r="AW86" s="37"/>
      <c r="AX86" s="37"/>
      <c r="AY86" s="37"/>
      <c r="AZ86" s="37"/>
      <c r="BA86" s="37"/>
      <c r="BB86" s="37"/>
      <c r="BC86" s="37"/>
      <c r="BD86" s="37"/>
      <c r="BE86" s="37"/>
      <c r="BF86" s="37"/>
      <c r="BG86" s="37"/>
      <c r="BH86" s="37"/>
      <c r="BI86" s="37"/>
      <c r="BJ86" s="37"/>
      <c r="BK86" s="37"/>
      <c r="BL86" s="37"/>
    </row>
    <row r="87" spans="3:64" ht="20.100000000000001" customHeight="1">
      <c r="C87" s="38"/>
      <c r="E87" s="37"/>
      <c r="F87" s="37"/>
      <c r="G87" s="38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7"/>
      <c r="AJ87" s="37"/>
      <c r="AK87" s="37"/>
      <c r="AL87" s="37"/>
      <c r="AM87" s="37"/>
      <c r="AN87" s="37"/>
      <c r="AO87" s="37"/>
      <c r="AP87" s="37"/>
      <c r="AQ87" s="37"/>
      <c r="AR87" s="37"/>
      <c r="AS87" s="37"/>
      <c r="AT87" s="37"/>
      <c r="AU87" s="37"/>
      <c r="AV87" s="37"/>
      <c r="AW87" s="37"/>
      <c r="AX87" s="37"/>
      <c r="AY87" s="37"/>
      <c r="AZ87" s="37"/>
      <c r="BA87" s="37"/>
      <c r="BB87" s="37"/>
      <c r="BC87" s="37"/>
      <c r="BD87" s="37"/>
      <c r="BE87" s="37"/>
      <c r="BF87" s="37"/>
      <c r="BG87" s="37"/>
      <c r="BH87" s="37"/>
      <c r="BI87" s="37"/>
      <c r="BJ87" s="37"/>
      <c r="BK87" s="37"/>
      <c r="BL87" s="37"/>
    </row>
    <row r="88" spans="3:64" ht="20.100000000000001" customHeight="1">
      <c r="C88" s="38"/>
      <c r="E88" s="37"/>
      <c r="F88" s="37"/>
      <c r="G88" s="38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7"/>
      <c r="AS88" s="37"/>
      <c r="AT88" s="37"/>
      <c r="AU88" s="37"/>
      <c r="AV88" s="37"/>
      <c r="AW88" s="37"/>
      <c r="AX88" s="37"/>
      <c r="AY88" s="37"/>
      <c r="AZ88" s="37"/>
      <c r="BA88" s="37"/>
      <c r="BB88" s="37"/>
      <c r="BC88" s="37"/>
      <c r="BD88" s="37"/>
      <c r="BE88" s="37"/>
      <c r="BF88" s="37"/>
      <c r="BG88" s="37"/>
      <c r="BH88" s="37"/>
      <c r="BI88" s="37"/>
      <c r="BJ88" s="37"/>
      <c r="BK88" s="37"/>
      <c r="BL88" s="37"/>
    </row>
    <row r="89" spans="3:64" ht="20.100000000000001" customHeight="1">
      <c r="C89" s="38"/>
      <c r="E89" s="37"/>
      <c r="F89" s="37"/>
      <c r="G89" s="38"/>
      <c r="H89" s="37"/>
      <c r="I89" s="37"/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  <c r="AP89" s="37"/>
      <c r="AQ89" s="37"/>
      <c r="AR89" s="37"/>
      <c r="AS89" s="37"/>
      <c r="AT89" s="37"/>
      <c r="AU89" s="37"/>
      <c r="AV89" s="37"/>
      <c r="AW89" s="37"/>
      <c r="AX89" s="37"/>
      <c r="AY89" s="37"/>
      <c r="AZ89" s="37"/>
      <c r="BA89" s="37"/>
      <c r="BB89" s="37"/>
      <c r="BC89" s="37"/>
      <c r="BD89" s="37"/>
      <c r="BE89" s="37"/>
      <c r="BF89" s="37"/>
      <c r="BG89" s="37"/>
      <c r="BH89" s="37"/>
      <c r="BI89" s="37"/>
      <c r="BJ89" s="37"/>
      <c r="BK89" s="37"/>
      <c r="BL89" s="37"/>
    </row>
    <row r="90" spans="3:64" ht="20.100000000000001" customHeight="1">
      <c r="C90" s="38"/>
      <c r="E90" s="37"/>
      <c r="F90" s="37"/>
      <c r="G90" s="38"/>
      <c r="H90" s="37"/>
      <c r="I90" s="37"/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7"/>
      <c r="AJ90" s="37"/>
      <c r="AK90" s="37"/>
      <c r="AL90" s="37"/>
      <c r="AM90" s="37"/>
      <c r="AN90" s="37"/>
      <c r="AO90" s="37"/>
      <c r="AP90" s="37"/>
      <c r="AQ90" s="37"/>
      <c r="AR90" s="37"/>
      <c r="AS90" s="37"/>
      <c r="AT90" s="37"/>
      <c r="AU90" s="37"/>
      <c r="AV90" s="37"/>
      <c r="AW90" s="37"/>
      <c r="AX90" s="37"/>
      <c r="AY90" s="37"/>
      <c r="AZ90" s="37"/>
      <c r="BA90" s="37"/>
      <c r="BB90" s="37"/>
      <c r="BC90" s="37"/>
      <c r="BD90" s="37"/>
      <c r="BE90" s="37"/>
      <c r="BF90" s="37"/>
      <c r="BG90" s="37"/>
      <c r="BH90" s="37"/>
      <c r="BI90" s="37"/>
      <c r="BJ90" s="37"/>
      <c r="BK90" s="37"/>
      <c r="BL90" s="37"/>
    </row>
    <row r="91" spans="3:64" ht="20.100000000000001" customHeight="1">
      <c r="C91" s="38"/>
      <c r="E91" s="37"/>
      <c r="F91" s="37"/>
      <c r="G91" s="38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AV91" s="37"/>
      <c r="AW91" s="37"/>
      <c r="AX91" s="37"/>
      <c r="AY91" s="37"/>
      <c r="AZ91" s="37"/>
      <c r="BA91" s="37"/>
      <c r="BB91" s="37"/>
      <c r="BC91" s="37"/>
      <c r="BD91" s="37"/>
      <c r="BE91" s="37"/>
      <c r="BF91" s="37"/>
      <c r="BG91" s="37"/>
      <c r="BH91" s="37"/>
      <c r="BI91" s="37"/>
      <c r="BJ91" s="37"/>
      <c r="BK91" s="37"/>
      <c r="BL91" s="37"/>
    </row>
    <row r="92" spans="3:64" ht="20.100000000000001" customHeight="1">
      <c r="C92" s="38"/>
      <c r="E92" s="37"/>
      <c r="F92" s="37"/>
      <c r="G92" s="38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37"/>
      <c r="AH92" s="37"/>
      <c r="AI92" s="37"/>
      <c r="AJ92" s="37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AV92" s="37"/>
      <c r="AW92" s="37"/>
      <c r="AX92" s="37"/>
      <c r="AY92" s="37"/>
      <c r="AZ92" s="37"/>
      <c r="BA92" s="37"/>
      <c r="BB92" s="37"/>
      <c r="BC92" s="37"/>
      <c r="BD92" s="37"/>
      <c r="BE92" s="37"/>
      <c r="BF92" s="37"/>
      <c r="BG92" s="37"/>
      <c r="BH92" s="37"/>
      <c r="BI92" s="37"/>
      <c r="BJ92" s="37"/>
      <c r="BK92" s="37"/>
      <c r="BL92" s="37"/>
    </row>
    <row r="93" spans="3:64" ht="20.100000000000001" customHeight="1">
      <c r="C93" s="38"/>
      <c r="E93" s="37"/>
      <c r="F93" s="37"/>
      <c r="G93" s="38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7"/>
      <c r="AS93" s="37"/>
      <c r="AT93" s="37"/>
      <c r="AU93" s="37"/>
      <c r="AV93" s="37"/>
      <c r="AW93" s="37"/>
      <c r="AX93" s="37"/>
      <c r="AY93" s="37"/>
      <c r="AZ93" s="37"/>
      <c r="BA93" s="37"/>
      <c r="BB93" s="37"/>
      <c r="BC93" s="37"/>
      <c r="BD93" s="37"/>
      <c r="BE93" s="37"/>
      <c r="BF93" s="37"/>
      <c r="BG93" s="37"/>
      <c r="BH93" s="37"/>
      <c r="BI93" s="37"/>
      <c r="BJ93" s="37"/>
      <c r="BK93" s="37"/>
      <c r="BL93" s="37"/>
    </row>
    <row r="94" spans="3:64" ht="20.100000000000001" customHeight="1">
      <c r="C94" s="38"/>
      <c r="E94" s="37"/>
      <c r="F94" s="37"/>
      <c r="G94" s="38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  <c r="AG94" s="37"/>
      <c r="AH94" s="37"/>
      <c r="AI94" s="37"/>
      <c r="AJ94" s="37"/>
      <c r="AK94" s="37"/>
      <c r="AL94" s="37"/>
      <c r="AM94" s="37"/>
      <c r="AN94" s="37"/>
      <c r="AO94" s="37"/>
      <c r="AP94" s="37"/>
      <c r="AQ94" s="37"/>
      <c r="AR94" s="37"/>
      <c r="AS94" s="37"/>
      <c r="AT94" s="37"/>
      <c r="AU94" s="37"/>
      <c r="AV94" s="37"/>
      <c r="AW94" s="37"/>
      <c r="AX94" s="37"/>
      <c r="AY94" s="37"/>
      <c r="AZ94" s="37"/>
      <c r="BA94" s="37"/>
      <c r="BB94" s="37"/>
      <c r="BC94" s="37"/>
      <c r="BD94" s="37"/>
      <c r="BE94" s="37"/>
      <c r="BF94" s="37"/>
      <c r="BG94" s="37"/>
      <c r="BH94" s="37"/>
      <c r="BI94" s="37"/>
      <c r="BJ94" s="37"/>
      <c r="BK94" s="37"/>
      <c r="BL94" s="37"/>
    </row>
    <row r="95" spans="3:64" ht="20.100000000000001" customHeight="1">
      <c r="C95" s="38"/>
      <c r="E95" s="37"/>
      <c r="F95" s="37"/>
      <c r="G95" s="38"/>
      <c r="H95" s="37"/>
      <c r="I95" s="37"/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F95" s="37"/>
      <c r="AG95" s="37"/>
      <c r="AH95" s="37"/>
      <c r="AI95" s="37"/>
      <c r="AJ95" s="37"/>
      <c r="AK95" s="37"/>
      <c r="AL95" s="37"/>
      <c r="AM95" s="37"/>
      <c r="AN95" s="37"/>
      <c r="AO95" s="37"/>
      <c r="AP95" s="37"/>
      <c r="AQ95" s="37"/>
      <c r="AR95" s="37"/>
      <c r="AS95" s="37"/>
      <c r="AT95" s="37"/>
      <c r="AU95" s="37"/>
      <c r="AV95" s="37"/>
      <c r="AW95" s="37"/>
      <c r="AX95" s="37"/>
      <c r="AY95" s="37"/>
      <c r="AZ95" s="37"/>
      <c r="BA95" s="37"/>
      <c r="BB95" s="37"/>
      <c r="BC95" s="37"/>
      <c r="BD95" s="37"/>
      <c r="BE95" s="37"/>
      <c r="BF95" s="37"/>
      <c r="BG95" s="37"/>
      <c r="BH95" s="37"/>
      <c r="BI95" s="37"/>
      <c r="BJ95" s="37"/>
      <c r="BK95" s="37"/>
      <c r="BL95" s="37"/>
    </row>
    <row r="96" spans="3:64" ht="20.100000000000001" customHeight="1">
      <c r="C96" s="38"/>
      <c r="E96" s="37"/>
      <c r="F96" s="37"/>
      <c r="G96" s="38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7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  <c r="BF96" s="37"/>
      <c r="BG96" s="37"/>
      <c r="BH96" s="37"/>
      <c r="BI96" s="37"/>
      <c r="BJ96" s="37"/>
      <c r="BK96" s="37"/>
      <c r="BL96" s="37"/>
    </row>
    <row r="97" spans="3:64" ht="20.100000000000001" customHeight="1">
      <c r="C97" s="38"/>
      <c r="E97" s="37"/>
      <c r="F97" s="37"/>
      <c r="G97" s="38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37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  <c r="BF97" s="37"/>
      <c r="BG97" s="37"/>
      <c r="BH97" s="37"/>
      <c r="BI97" s="37"/>
      <c r="BJ97" s="37"/>
      <c r="BK97" s="37"/>
      <c r="BL97" s="37"/>
    </row>
    <row r="98" spans="3:64" ht="20.100000000000001" customHeight="1">
      <c r="C98" s="38"/>
      <c r="E98" s="37"/>
      <c r="F98" s="37"/>
      <c r="G98" s="38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37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  <c r="BH98" s="37"/>
      <c r="BI98" s="37"/>
      <c r="BJ98" s="37"/>
      <c r="BK98" s="37"/>
      <c r="BL98" s="37"/>
    </row>
    <row r="99" spans="3:64" ht="20.100000000000001" customHeight="1">
      <c r="C99" s="38"/>
      <c r="E99" s="37"/>
      <c r="F99" s="37"/>
      <c r="G99" s="38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37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H99" s="37"/>
      <c r="BI99" s="37"/>
      <c r="BJ99" s="37"/>
      <c r="BK99" s="37"/>
      <c r="BL99" s="37"/>
    </row>
    <row r="100" spans="3:64" ht="20.100000000000001" customHeight="1">
      <c r="C100" s="38"/>
      <c r="E100" s="37"/>
      <c r="F100" s="37"/>
      <c r="G100" s="38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37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BH100" s="37"/>
      <c r="BI100" s="37"/>
      <c r="BJ100" s="37"/>
      <c r="BK100" s="37"/>
      <c r="BL100" s="37"/>
    </row>
    <row r="101" spans="3:64" ht="20.100000000000001" customHeight="1">
      <c r="C101" s="38"/>
      <c r="E101" s="37"/>
      <c r="F101" s="37"/>
      <c r="G101" s="38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37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H101" s="37"/>
      <c r="BI101" s="37"/>
      <c r="BJ101" s="37"/>
      <c r="BK101" s="37"/>
      <c r="BL101" s="37"/>
    </row>
    <row r="102" spans="3:64" ht="20.100000000000001" customHeight="1">
      <c r="C102" s="38"/>
      <c r="E102" s="37"/>
      <c r="F102" s="37"/>
      <c r="G102" s="38"/>
      <c r="H102" s="37"/>
      <c r="I102" s="37"/>
      <c r="J102" s="37"/>
      <c r="K102" s="37"/>
      <c r="L102" s="37"/>
      <c r="M102" s="37"/>
      <c r="N102" s="37"/>
      <c r="O102" s="37"/>
      <c r="P102" s="37"/>
      <c r="Q102" s="37"/>
      <c r="R102" s="37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  <c r="AG102" s="37"/>
      <c r="AH102" s="37"/>
      <c r="AI102" s="37"/>
      <c r="AJ102" s="37"/>
      <c r="AK102" s="37"/>
      <c r="AL102" s="37"/>
      <c r="AM102" s="37"/>
      <c r="AN102" s="37"/>
      <c r="AO102" s="37"/>
      <c r="AP102" s="37"/>
      <c r="AQ102" s="37"/>
      <c r="AR102" s="37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H102" s="37"/>
      <c r="BI102" s="37"/>
      <c r="BJ102" s="37"/>
      <c r="BK102" s="37"/>
      <c r="BL102" s="37"/>
    </row>
    <row r="103" spans="3:64" ht="20.100000000000001" customHeight="1">
      <c r="C103" s="38"/>
      <c r="E103" s="37"/>
      <c r="F103" s="37"/>
      <c r="G103" s="38"/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F103" s="37"/>
      <c r="AG103" s="37"/>
      <c r="AH103" s="37"/>
      <c r="AI103" s="37"/>
      <c r="AJ103" s="37"/>
      <c r="AK103" s="37"/>
      <c r="AL103" s="37"/>
      <c r="AM103" s="37"/>
      <c r="AN103" s="37"/>
      <c r="AO103" s="37"/>
      <c r="AP103" s="37"/>
      <c r="AQ103" s="37"/>
      <c r="AR103" s="37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  <c r="BH103" s="37"/>
      <c r="BI103" s="37"/>
      <c r="BJ103" s="37"/>
      <c r="BK103" s="37"/>
      <c r="BL103" s="37"/>
    </row>
    <row r="104" spans="3:64" ht="20.100000000000001" customHeight="1">
      <c r="C104" s="38"/>
      <c r="E104" s="37"/>
      <c r="F104" s="37"/>
      <c r="G104" s="38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7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  <c r="BH104" s="37"/>
      <c r="BI104" s="37"/>
      <c r="BJ104" s="37"/>
      <c r="BK104" s="37"/>
      <c r="BL104" s="37"/>
    </row>
    <row r="105" spans="3:64" ht="20.100000000000001" customHeight="1">
      <c r="C105" s="38"/>
      <c r="E105" s="37"/>
      <c r="F105" s="37"/>
      <c r="G105" s="38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7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  <c r="AG105" s="37"/>
      <c r="AH105" s="37"/>
      <c r="AI105" s="37"/>
      <c r="AJ105" s="37"/>
      <c r="AK105" s="37"/>
      <c r="AL105" s="37"/>
      <c r="AM105" s="37"/>
      <c r="AN105" s="37"/>
      <c r="AO105" s="37"/>
      <c r="AP105" s="37"/>
      <c r="AQ105" s="37"/>
      <c r="AR105" s="37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  <c r="BH105" s="37"/>
      <c r="BI105" s="37"/>
      <c r="BJ105" s="37"/>
      <c r="BK105" s="37"/>
      <c r="BL105" s="37"/>
    </row>
    <row r="106" spans="3:64" ht="20.100000000000001" customHeight="1">
      <c r="C106" s="38"/>
      <c r="E106" s="37"/>
      <c r="F106" s="37"/>
      <c r="G106" s="38"/>
      <c r="H106" s="37"/>
      <c r="I106" s="37"/>
      <c r="J106" s="37"/>
      <c r="K106" s="37"/>
      <c r="L106" s="37"/>
      <c r="M106" s="37"/>
      <c r="N106" s="37"/>
      <c r="O106" s="37"/>
      <c r="P106" s="37"/>
      <c r="Q106" s="37"/>
      <c r="R106" s="37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F106" s="37"/>
      <c r="AG106" s="37"/>
      <c r="AH106" s="37"/>
      <c r="AI106" s="37"/>
      <c r="AJ106" s="37"/>
      <c r="AK106" s="37"/>
      <c r="AL106" s="37"/>
      <c r="AM106" s="37"/>
      <c r="AN106" s="37"/>
      <c r="AO106" s="37"/>
      <c r="AP106" s="37"/>
      <c r="AQ106" s="37"/>
      <c r="AR106" s="37"/>
      <c r="AS106" s="37"/>
      <c r="AT106" s="37"/>
      <c r="AU106" s="37"/>
      <c r="AV106" s="37"/>
      <c r="AW106" s="37"/>
      <c r="AX106" s="37"/>
      <c r="AY106" s="37"/>
      <c r="AZ106" s="37"/>
      <c r="BA106" s="37"/>
      <c r="BB106" s="37"/>
      <c r="BC106" s="37"/>
      <c r="BD106" s="37"/>
      <c r="BE106" s="37"/>
      <c r="BF106" s="37"/>
      <c r="BG106" s="37"/>
      <c r="BH106" s="37"/>
      <c r="BI106" s="37"/>
      <c r="BJ106" s="37"/>
      <c r="BK106" s="37"/>
      <c r="BL106" s="37"/>
    </row>
    <row r="107" spans="3:64" ht="20.100000000000001" customHeight="1">
      <c r="C107" s="38"/>
      <c r="E107" s="37"/>
      <c r="F107" s="37"/>
      <c r="G107" s="38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7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  <c r="AG107" s="37"/>
      <c r="AH107" s="37"/>
      <c r="AI107" s="37"/>
      <c r="AJ107" s="37"/>
      <c r="AK107" s="37"/>
      <c r="AL107" s="37"/>
      <c r="AM107" s="37"/>
      <c r="AN107" s="37"/>
      <c r="AO107" s="37"/>
      <c r="AP107" s="37"/>
      <c r="AQ107" s="37"/>
      <c r="AR107" s="37"/>
      <c r="AS107" s="37"/>
      <c r="AT107" s="37"/>
      <c r="AU107" s="37"/>
      <c r="AV107" s="37"/>
      <c r="AW107" s="37"/>
      <c r="AX107" s="37"/>
      <c r="AY107" s="37"/>
      <c r="AZ107" s="37"/>
      <c r="BA107" s="37"/>
      <c r="BB107" s="37"/>
      <c r="BC107" s="37"/>
      <c r="BD107" s="37"/>
      <c r="BE107" s="37"/>
      <c r="BF107" s="37"/>
      <c r="BG107" s="37"/>
      <c r="BH107" s="37"/>
      <c r="BI107" s="37"/>
      <c r="BJ107" s="37"/>
      <c r="BK107" s="37"/>
      <c r="BL107" s="37"/>
    </row>
    <row r="108" spans="3:64" ht="20.100000000000001" customHeight="1">
      <c r="C108" s="38"/>
      <c r="E108" s="37"/>
      <c r="F108" s="37"/>
      <c r="G108" s="38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  <c r="AG108" s="37"/>
      <c r="AH108" s="37"/>
      <c r="AI108" s="37"/>
      <c r="AJ108" s="37"/>
      <c r="AK108" s="37"/>
      <c r="AL108" s="37"/>
      <c r="AM108" s="37"/>
      <c r="AN108" s="37"/>
      <c r="AO108" s="37"/>
      <c r="AP108" s="37"/>
      <c r="AQ108" s="37"/>
      <c r="AR108" s="37"/>
      <c r="AS108" s="37"/>
      <c r="AT108" s="37"/>
      <c r="AU108" s="37"/>
      <c r="AV108" s="37"/>
      <c r="AW108" s="37"/>
      <c r="AX108" s="37"/>
      <c r="AY108" s="37"/>
      <c r="AZ108" s="37"/>
      <c r="BA108" s="37"/>
      <c r="BB108" s="37"/>
      <c r="BC108" s="37"/>
      <c r="BD108" s="37"/>
      <c r="BE108" s="37"/>
      <c r="BF108" s="37"/>
      <c r="BG108" s="37"/>
      <c r="BH108" s="37"/>
      <c r="BI108" s="37"/>
      <c r="BJ108" s="37"/>
      <c r="BK108" s="37"/>
      <c r="BL108" s="37"/>
    </row>
    <row r="109" spans="3:64" ht="20.100000000000001" customHeight="1">
      <c r="C109" s="38"/>
      <c r="E109" s="37"/>
      <c r="F109" s="37"/>
      <c r="G109" s="38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F109" s="37"/>
      <c r="AG109" s="37"/>
      <c r="AH109" s="37"/>
      <c r="AI109" s="37"/>
      <c r="AJ109" s="37"/>
      <c r="AK109" s="37"/>
      <c r="AL109" s="37"/>
      <c r="AM109" s="37"/>
      <c r="AN109" s="37"/>
      <c r="AO109" s="37"/>
      <c r="AP109" s="37"/>
      <c r="AQ109" s="37"/>
      <c r="AR109" s="37"/>
      <c r="AS109" s="37"/>
      <c r="AT109" s="37"/>
      <c r="AU109" s="37"/>
      <c r="AV109" s="37"/>
      <c r="AW109" s="37"/>
      <c r="AX109" s="37"/>
      <c r="AY109" s="37"/>
      <c r="AZ109" s="37"/>
      <c r="BA109" s="37"/>
      <c r="BB109" s="37"/>
      <c r="BC109" s="37"/>
      <c r="BD109" s="37"/>
      <c r="BE109" s="37"/>
      <c r="BF109" s="37"/>
      <c r="BG109" s="37"/>
      <c r="BH109" s="37"/>
      <c r="BI109" s="37"/>
      <c r="BJ109" s="37"/>
      <c r="BK109" s="37"/>
      <c r="BL109" s="37"/>
    </row>
    <row r="110" spans="3:64" ht="20.100000000000001" customHeight="1">
      <c r="C110" s="38"/>
      <c r="E110" s="37"/>
      <c r="F110" s="37"/>
      <c r="G110" s="38"/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  <c r="AG110" s="37"/>
      <c r="AH110" s="37"/>
      <c r="AI110" s="37"/>
      <c r="AJ110" s="37"/>
      <c r="AK110" s="37"/>
      <c r="AL110" s="37"/>
      <c r="AM110" s="37"/>
      <c r="AN110" s="37"/>
      <c r="AO110" s="37"/>
      <c r="AP110" s="37"/>
      <c r="AQ110" s="37"/>
      <c r="AR110" s="37"/>
      <c r="AS110" s="37"/>
      <c r="AT110" s="37"/>
      <c r="AU110" s="37"/>
      <c r="AV110" s="37"/>
      <c r="AW110" s="37"/>
      <c r="AX110" s="37"/>
      <c r="AY110" s="37"/>
      <c r="AZ110" s="37"/>
      <c r="BA110" s="37"/>
      <c r="BB110" s="37"/>
      <c r="BC110" s="37"/>
      <c r="BD110" s="37"/>
      <c r="BE110" s="37"/>
      <c r="BF110" s="37"/>
      <c r="BG110" s="37"/>
      <c r="BH110" s="37"/>
      <c r="BI110" s="37"/>
      <c r="BJ110" s="37"/>
      <c r="BK110" s="37"/>
      <c r="BL110" s="37"/>
    </row>
    <row r="111" spans="3:64" ht="20.100000000000001" customHeight="1">
      <c r="C111" s="38"/>
      <c r="E111" s="37"/>
      <c r="F111" s="37"/>
      <c r="G111" s="38"/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  <c r="AG111" s="37"/>
      <c r="AH111" s="37"/>
      <c r="AI111" s="37"/>
      <c r="AJ111" s="37"/>
      <c r="AK111" s="37"/>
      <c r="AL111" s="37"/>
      <c r="AM111" s="37"/>
      <c r="AN111" s="37"/>
      <c r="AO111" s="37"/>
      <c r="AP111" s="37"/>
      <c r="AQ111" s="37"/>
      <c r="AR111" s="37"/>
      <c r="AS111" s="37"/>
      <c r="AT111" s="37"/>
      <c r="AU111" s="37"/>
      <c r="AV111" s="37"/>
      <c r="AW111" s="37"/>
      <c r="AX111" s="37"/>
      <c r="AY111" s="37"/>
      <c r="AZ111" s="37"/>
      <c r="BA111" s="37"/>
      <c r="BB111" s="37"/>
      <c r="BC111" s="37"/>
      <c r="BD111" s="37"/>
      <c r="BE111" s="37"/>
      <c r="BF111" s="37"/>
      <c r="BG111" s="37"/>
      <c r="BH111" s="37"/>
      <c r="BI111" s="37"/>
      <c r="BJ111" s="37"/>
      <c r="BK111" s="37"/>
      <c r="BL111" s="37"/>
    </row>
    <row r="112" spans="3:64" ht="20.100000000000001" customHeight="1">
      <c r="C112" s="38"/>
      <c r="E112" s="37"/>
      <c r="F112" s="37"/>
      <c r="G112" s="38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F112" s="37"/>
      <c r="AG112" s="37"/>
      <c r="AH112" s="37"/>
      <c r="AI112" s="37"/>
      <c r="AJ112" s="37"/>
      <c r="AK112" s="37"/>
      <c r="AL112" s="37"/>
      <c r="AM112" s="37"/>
      <c r="AN112" s="37"/>
      <c r="AO112" s="37"/>
      <c r="AP112" s="37"/>
      <c r="AQ112" s="37"/>
      <c r="AR112" s="37"/>
      <c r="AS112" s="37"/>
      <c r="AT112" s="37"/>
      <c r="AU112" s="37"/>
      <c r="AV112" s="37"/>
      <c r="AW112" s="37"/>
      <c r="AX112" s="37"/>
      <c r="AY112" s="37"/>
      <c r="AZ112" s="37"/>
      <c r="BA112" s="37"/>
      <c r="BB112" s="37"/>
      <c r="BC112" s="37"/>
      <c r="BD112" s="37"/>
      <c r="BE112" s="37"/>
      <c r="BF112" s="37"/>
      <c r="BG112" s="37"/>
      <c r="BH112" s="37"/>
      <c r="BI112" s="37"/>
      <c r="BJ112" s="37"/>
      <c r="BK112" s="37"/>
      <c r="BL112" s="37"/>
    </row>
    <row r="113" spans="3:64" ht="20.100000000000001" customHeight="1">
      <c r="C113" s="38"/>
      <c r="E113" s="37"/>
      <c r="F113" s="37"/>
      <c r="G113" s="38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  <c r="AG113" s="37"/>
      <c r="AH113" s="37"/>
      <c r="AI113" s="37"/>
      <c r="AJ113" s="37"/>
      <c r="AK113" s="37"/>
      <c r="AL113" s="37"/>
      <c r="AM113" s="37"/>
      <c r="AN113" s="37"/>
      <c r="AO113" s="37"/>
      <c r="AP113" s="37"/>
      <c r="AQ113" s="37"/>
      <c r="AR113" s="37"/>
      <c r="AS113" s="37"/>
      <c r="AT113" s="37"/>
      <c r="AU113" s="37"/>
      <c r="AV113" s="37"/>
      <c r="AW113" s="37"/>
      <c r="AX113" s="37"/>
      <c r="AY113" s="37"/>
      <c r="AZ113" s="37"/>
      <c r="BA113" s="37"/>
      <c r="BB113" s="37"/>
      <c r="BC113" s="37"/>
      <c r="BD113" s="37"/>
      <c r="BE113" s="37"/>
      <c r="BF113" s="37"/>
      <c r="BG113" s="37"/>
      <c r="BH113" s="37"/>
      <c r="BI113" s="37"/>
      <c r="BJ113" s="37"/>
      <c r="BK113" s="37"/>
      <c r="BL113" s="37"/>
    </row>
    <row r="114" spans="3:64" ht="20.100000000000001" customHeight="1">
      <c r="C114" s="38"/>
      <c r="E114" s="37"/>
      <c r="F114" s="37"/>
      <c r="G114" s="38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37"/>
      <c r="BE114" s="37"/>
      <c r="BF114" s="37"/>
      <c r="BG114" s="37"/>
      <c r="BH114" s="37"/>
      <c r="BI114" s="37"/>
      <c r="BJ114" s="37"/>
      <c r="BK114" s="37"/>
      <c r="BL114" s="37"/>
    </row>
    <row r="115" spans="3:64" ht="20.100000000000001" customHeight="1">
      <c r="C115" s="38"/>
      <c r="E115" s="37"/>
      <c r="F115" s="37"/>
      <c r="G115" s="38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7"/>
      <c r="BJ115" s="37"/>
      <c r="BK115" s="37"/>
      <c r="BL115" s="37"/>
    </row>
    <row r="116" spans="3:64" ht="20.100000000000001" customHeight="1">
      <c r="C116" s="38"/>
      <c r="E116" s="37"/>
      <c r="F116" s="37"/>
      <c r="G116" s="38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  <c r="BH116" s="37"/>
      <c r="BI116" s="37"/>
      <c r="BJ116" s="37"/>
      <c r="BK116" s="37"/>
      <c r="BL116" s="37"/>
    </row>
    <row r="117" spans="3:64" ht="20.100000000000001" customHeight="1">
      <c r="C117" s="38"/>
      <c r="E117" s="37"/>
      <c r="F117" s="37"/>
      <c r="G117" s="38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7"/>
      <c r="BJ117" s="37"/>
      <c r="BK117" s="37"/>
      <c r="BL117" s="37"/>
    </row>
    <row r="118" spans="3:64" ht="20.100000000000001" customHeight="1">
      <c r="C118" s="38"/>
      <c r="E118" s="37"/>
      <c r="F118" s="37"/>
      <c r="G118" s="38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37"/>
      <c r="BJ118" s="37"/>
      <c r="BK118" s="37"/>
      <c r="BL118" s="37"/>
    </row>
    <row r="119" spans="3:64" ht="20.100000000000001" customHeight="1">
      <c r="C119" s="38"/>
      <c r="E119" s="37"/>
      <c r="F119" s="37"/>
      <c r="G119" s="38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7"/>
      <c r="BJ119" s="37"/>
      <c r="BK119" s="37"/>
      <c r="BL119" s="37"/>
    </row>
    <row r="120" spans="3:64" ht="20.100000000000001" customHeight="1">
      <c r="C120" s="38"/>
      <c r="E120" s="37"/>
      <c r="F120" s="37"/>
      <c r="G120" s="38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  <c r="BF120" s="37"/>
      <c r="BG120" s="37"/>
      <c r="BH120" s="37"/>
      <c r="BI120" s="37"/>
      <c r="BJ120" s="37"/>
      <c r="BK120" s="37"/>
      <c r="BL120" s="37"/>
    </row>
    <row r="121" spans="3:64" ht="20.100000000000001" customHeight="1">
      <c r="C121" s="38"/>
      <c r="E121" s="37"/>
      <c r="F121" s="37"/>
      <c r="G121" s="38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7"/>
      <c r="BJ121" s="37"/>
      <c r="BK121" s="37"/>
      <c r="BL121" s="37"/>
    </row>
    <row r="122" spans="3:64" ht="20.100000000000001" customHeight="1">
      <c r="C122" s="38"/>
      <c r="E122" s="37"/>
      <c r="F122" s="37"/>
      <c r="G122" s="38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37"/>
      <c r="BE122" s="37"/>
      <c r="BF122" s="37"/>
      <c r="BG122" s="37"/>
      <c r="BH122" s="37"/>
      <c r="BI122" s="37"/>
      <c r="BJ122" s="37"/>
      <c r="BK122" s="37"/>
      <c r="BL122" s="37"/>
    </row>
    <row r="123" spans="3:64" ht="20.100000000000001" customHeight="1">
      <c r="C123" s="38"/>
      <c r="E123" s="37"/>
      <c r="F123" s="37"/>
      <c r="G123" s="38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  <c r="BH123" s="37"/>
      <c r="BI123" s="37"/>
      <c r="BJ123" s="37"/>
      <c r="BK123" s="37"/>
      <c r="BL123" s="37"/>
    </row>
  </sheetData>
  <mergeCells count="6">
    <mergeCell ref="A1:G1"/>
    <mergeCell ref="A3:A4"/>
    <mergeCell ref="B3:C3"/>
    <mergeCell ref="D3:D4"/>
    <mergeCell ref="E3:F3"/>
    <mergeCell ref="G3:G4"/>
  </mergeCells>
  <printOptions horizontalCentered="1" verticalCentered="1"/>
  <pageMargins left="0" right="0" top="0" bottom="0" header="0" footer="0"/>
  <pageSetup paperSize="9" orientation="landscape" r:id="rId1"/>
  <headerFooter alignWithMargins="0"/>
  <ignoredErrors>
    <ignoredError sqref="D8 D5" formula="1"/>
    <ignoredError sqref="D15 G15" evalError="1"/>
    <ignoredError sqref="E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Итоги квартала</vt:lpstr>
      <vt:lpstr>Эмиссия ЦБ (объемы)</vt:lpstr>
      <vt:lpstr>Эмитенты и выпуски (количество)</vt:lpstr>
    </vt:vector>
  </TitlesOfParts>
  <Company>BCSE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T0075</dc:creator>
  <cp:lastModifiedBy>User</cp:lastModifiedBy>
  <cp:lastPrinted>2017-11-23T13:38:26Z</cp:lastPrinted>
  <dcterms:created xsi:type="dcterms:W3CDTF">2006-09-15T06:12:44Z</dcterms:created>
  <dcterms:modified xsi:type="dcterms:W3CDTF">2017-12-14T11:37:00Z</dcterms:modified>
</cp:coreProperties>
</file>